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875" windowHeight="6870" tabRatio="713" activeTab="2"/>
  </bookViews>
  <sheets>
    <sheet name="销售记录表" sheetId="1" r:id="rId1"/>
    <sheet name="应收账款初期余额" sheetId="3" r:id="rId2"/>
    <sheet name="收款明细表" sheetId="4" r:id="rId3"/>
    <sheet name="应收账款余额统计表" sheetId="5" r:id="rId4"/>
  </sheets>
  <externalReferences>
    <externalReference r:id="rId5"/>
  </externalReferences>
  <definedNames>
    <definedName name="_xlnm._FilterDatabase" localSheetId="0" hidden="1">销售记录表!$A$2:$L$30</definedName>
    <definedName name="ckmd">[1]应收账款账龄分析!$J$3:$J$10</definedName>
    <definedName name="name1">应收账款初期余额!$B$5:$C$9</definedName>
    <definedName name="NAME2">#REF!</definedName>
    <definedName name="客户名称">#REF!</definedName>
    <definedName name="应收账款">#REF!</definedName>
    <definedName name="账龄">#REF!</definedName>
  </definedNames>
  <calcPr calcId="145621"/>
</workbook>
</file>

<file path=xl/calcChain.xml><?xml version="1.0" encoding="utf-8"?>
<calcChain xmlns="http://schemas.openxmlformats.org/spreadsheetml/2006/main">
  <c r="I7" i="5" l="1"/>
  <c r="I8" i="5"/>
  <c r="I9" i="5"/>
  <c r="I6" i="5"/>
  <c r="I10" i="5" s="1"/>
  <c r="F6" i="5"/>
  <c r="H7" i="5"/>
  <c r="H8" i="5"/>
  <c r="H9" i="5"/>
  <c r="H6" i="5"/>
  <c r="H10" i="5" s="1"/>
  <c r="E6" i="5"/>
  <c r="F8" i="5"/>
  <c r="F7" i="5"/>
  <c r="F9" i="5"/>
  <c r="F10" i="5" l="1"/>
  <c r="E7" i="5"/>
  <c r="E8" i="5"/>
  <c r="E9" i="5"/>
  <c r="D7" i="5"/>
  <c r="G7" i="5" s="1"/>
  <c r="J7" i="5" s="1"/>
  <c r="D8" i="5"/>
  <c r="G8" i="5" s="1"/>
  <c r="J8" i="5" s="1"/>
  <c r="D9" i="5"/>
  <c r="D6" i="5"/>
  <c r="D10" i="5" s="1"/>
  <c r="C9" i="3"/>
  <c r="E10" i="5" l="1"/>
  <c r="G9" i="5"/>
  <c r="J9" i="5" s="1"/>
  <c r="G6" i="5"/>
  <c r="D86" i="1"/>
  <c r="J6" i="5" l="1"/>
  <c r="J10" i="5" s="1"/>
  <c r="G10" i="5"/>
</calcChain>
</file>

<file path=xl/sharedStrings.xml><?xml version="1.0" encoding="utf-8"?>
<sst xmlns="http://schemas.openxmlformats.org/spreadsheetml/2006/main" count="243" uniqueCount="146">
  <si>
    <t>编码</t>
  </si>
  <si>
    <t>品牌</t>
  </si>
  <si>
    <t>产品名称</t>
  </si>
  <si>
    <t>尺寸</t>
  </si>
  <si>
    <t>单位</t>
  </si>
  <si>
    <t>销售单价</t>
  </si>
  <si>
    <t>销售数量</t>
  </si>
  <si>
    <t>销售金额</t>
  </si>
  <si>
    <t>A-001</t>
  </si>
  <si>
    <t>宜家</t>
  </si>
  <si>
    <t>储物柜书架</t>
  </si>
  <si>
    <t xml:space="preserve">180*40*24  </t>
  </si>
  <si>
    <t>件</t>
  </si>
  <si>
    <t>永嘉家居有限公司</t>
  </si>
  <si>
    <t>A-002</t>
  </si>
  <si>
    <t>韩式鞋柜</t>
  </si>
  <si>
    <t>80x50x30</t>
  </si>
  <si>
    <t>A-003</t>
  </si>
  <si>
    <t>韩式简约衣橱</t>
  </si>
  <si>
    <t>800*450*1500</t>
  </si>
  <si>
    <t>百家汇家居世界</t>
  </si>
  <si>
    <t>A-004</t>
  </si>
  <si>
    <t>儿童床</t>
  </si>
  <si>
    <t xml:space="preserve">28 *88 * 168  </t>
  </si>
  <si>
    <t>B-001</t>
  </si>
  <si>
    <t xml:space="preserve">丰穗家具 </t>
  </si>
  <si>
    <t>时尚布艺转角布艺沙发</t>
  </si>
  <si>
    <t xml:space="preserve">200*150 </t>
  </si>
  <si>
    <t>利耘大商场</t>
  </si>
  <si>
    <t>B-002</t>
  </si>
  <si>
    <t xml:space="preserve">布艺转角沙发 </t>
  </si>
  <si>
    <t> 282*172</t>
  </si>
  <si>
    <t>B-003</t>
  </si>
  <si>
    <t>田园折叠双人懒人沙发床</t>
  </si>
  <si>
    <t xml:space="preserve">138*140 </t>
  </si>
  <si>
    <t>布洛克家居</t>
  </si>
  <si>
    <t>B-004</t>
  </si>
  <si>
    <t xml:space="preserve">200*140 </t>
  </si>
  <si>
    <t>B-005</t>
  </si>
  <si>
    <t>单人折叠加长加宽懒人沙发</t>
  </si>
  <si>
    <t xml:space="preserve">224*66*13cm </t>
  </si>
  <si>
    <t>D-001</t>
  </si>
  <si>
    <t>名匠轩</t>
  </si>
  <si>
    <t>梨木色高档大气茶几</t>
  </si>
  <si>
    <t xml:space="preserve">1200*700*380 </t>
  </si>
  <si>
    <t>D-002</t>
  </si>
  <si>
    <t>时尚五金玻璃茶几</t>
  </si>
  <si>
    <t>1300*700*400</t>
  </si>
  <si>
    <t>D-003</t>
  </si>
  <si>
    <t>玻璃茶几</t>
  </si>
  <si>
    <t>1200*650*440</t>
  </si>
  <si>
    <t>D-004</t>
  </si>
  <si>
    <t>白像CT703A长茶几</t>
  </si>
  <si>
    <t>1350*700*380</t>
  </si>
  <si>
    <t>D-005</t>
  </si>
  <si>
    <t>白像T705休闲几</t>
  </si>
  <si>
    <t>550*550*575</t>
  </si>
  <si>
    <t>D-006</t>
  </si>
  <si>
    <t>白橡CT701C小方茶几</t>
  </si>
  <si>
    <t>700*700*480</t>
  </si>
  <si>
    <t>D-007</t>
  </si>
  <si>
    <t>撇腿香槟椭圆边茶几</t>
  </si>
  <si>
    <t>880*540*530</t>
  </si>
  <si>
    <t>D-008</t>
  </si>
  <si>
    <t>花几/电话几N-L-004</t>
  </si>
  <si>
    <t>400*400*850</t>
  </si>
  <si>
    <t>F-001</t>
  </si>
  <si>
    <t>藤缘名居</t>
  </si>
  <si>
    <t>时尚办公家用转椅</t>
  </si>
  <si>
    <t>43*42*（45-52）</t>
  </si>
  <si>
    <t>F-002</t>
  </si>
  <si>
    <t xml:space="preserve">纳米丝网椅 </t>
  </si>
  <si>
    <t>67*47*（42-50）</t>
  </si>
  <si>
    <t>条</t>
  </si>
  <si>
    <t>F-003</t>
  </si>
  <si>
    <t>进口印尼藤椅</t>
  </si>
  <si>
    <t>48*98</t>
  </si>
  <si>
    <t>F-004</t>
  </si>
  <si>
    <t>天然藤编吊篮</t>
  </si>
  <si>
    <t xml:space="preserve">铁架95*195C            吊篮尺寸:120ｍ*75ｍ*80 </t>
  </si>
  <si>
    <t>F-005</t>
  </si>
  <si>
    <t>雷达椅</t>
  </si>
  <si>
    <t>直径110cm</t>
  </si>
  <si>
    <t>H-001</t>
  </si>
  <si>
    <t>一点家居</t>
  </si>
  <si>
    <t xml:space="preserve">仿古实木手工雕刻咖啡桌三件套 </t>
  </si>
  <si>
    <t>咖啡桌57CM*51  </t>
  </si>
  <si>
    <t>套</t>
  </si>
  <si>
    <t>H-002</t>
  </si>
  <si>
    <t>韩式雕花梳妆台</t>
  </si>
  <si>
    <t>桌: 90cm * 52cm * 25cm凳: 63cm * 44cm * 30cm</t>
  </si>
  <si>
    <t>H-003</t>
  </si>
  <si>
    <t>桦木韩式田园家具梳妆台</t>
  </si>
  <si>
    <t>90*40*145</t>
  </si>
  <si>
    <t>H-004</t>
  </si>
  <si>
    <t> 成套餐桌椅子</t>
  </si>
  <si>
    <t>组合</t>
  </si>
  <si>
    <t>H-005</t>
  </si>
  <si>
    <t>欧美式 椭圆餐桌</t>
  </si>
  <si>
    <t>162*77*168</t>
  </si>
  <si>
    <t>H-006</t>
  </si>
  <si>
    <t>美式乡村方形4人桌</t>
  </si>
  <si>
    <t xml:space="preserve">100*85*76.5    </t>
  </si>
  <si>
    <t>永嘉家居有限公司</t>
    <phoneticPr fontId="6" type="noConversion"/>
  </si>
  <si>
    <t>百家汇家居世界</t>
    <phoneticPr fontId="6" type="noConversion"/>
  </si>
  <si>
    <t>利耘大商场</t>
    <phoneticPr fontId="6" type="noConversion"/>
  </si>
  <si>
    <t>布洛克家居</t>
    <phoneticPr fontId="6" type="noConversion"/>
  </si>
  <si>
    <t>发货单位</t>
    <phoneticPr fontId="2" type="noConversion"/>
  </si>
  <si>
    <t>年</t>
    <phoneticPr fontId="2" type="noConversion"/>
  </si>
  <si>
    <t>月</t>
    <phoneticPr fontId="2" type="noConversion"/>
  </si>
  <si>
    <t>销售记录</t>
    <phoneticPr fontId="2" type="noConversion"/>
  </si>
  <si>
    <t>日</t>
    <phoneticPr fontId="2" type="noConversion"/>
  </si>
  <si>
    <t>应收账款期初余额表</t>
    <phoneticPr fontId="2" type="noConversion"/>
  </si>
  <si>
    <t>统计日期：</t>
    <phoneticPr fontId="2" type="noConversion"/>
  </si>
  <si>
    <t>单 位 名 称</t>
    <phoneticPr fontId="13" type="noConversion"/>
  </si>
  <si>
    <t>期 初 余 额</t>
    <phoneticPr fontId="2" type="noConversion"/>
  </si>
  <si>
    <t>合计</t>
    <phoneticPr fontId="2" type="noConversion"/>
  </si>
  <si>
    <t>收 款 明 细 表</t>
    <phoneticPr fontId="13" type="noConversion"/>
  </si>
  <si>
    <t>年</t>
    <phoneticPr fontId="2" type="noConversion"/>
  </si>
  <si>
    <t>单 位 名 称</t>
    <phoneticPr fontId="13" type="noConversion"/>
  </si>
  <si>
    <t>摘   要</t>
    <phoneticPr fontId="13" type="noConversion"/>
  </si>
  <si>
    <t>汇 入 银 行</t>
    <phoneticPr fontId="13" type="noConversion"/>
  </si>
  <si>
    <t>收 款 金 额</t>
    <phoneticPr fontId="13" type="noConversion"/>
  </si>
  <si>
    <t>备     注</t>
    <phoneticPr fontId="13" type="noConversion"/>
  </si>
  <si>
    <t>月</t>
    <phoneticPr fontId="13" type="noConversion"/>
  </si>
  <si>
    <t>日</t>
    <phoneticPr fontId="13" type="noConversion"/>
  </si>
  <si>
    <t>收到货款</t>
    <phoneticPr fontId="13" type="noConversion"/>
  </si>
  <si>
    <t>收到货款</t>
    <phoneticPr fontId="13" type="noConversion"/>
  </si>
  <si>
    <t>收到货款</t>
    <phoneticPr fontId="13" type="noConversion"/>
  </si>
  <si>
    <t>工商银行</t>
  </si>
  <si>
    <t>建设银行</t>
  </si>
  <si>
    <t>交通银行</t>
    <phoneticPr fontId="2" type="noConversion"/>
  </si>
  <si>
    <t>工商银行</t>
    <phoneticPr fontId="2" type="noConversion"/>
  </si>
  <si>
    <t>交通银行</t>
    <phoneticPr fontId="2" type="noConversion"/>
  </si>
  <si>
    <t>应收账款余额统计表</t>
    <phoneticPr fontId="2" type="noConversion"/>
  </si>
  <si>
    <t>年份：</t>
    <phoneticPr fontId="2" type="noConversion"/>
  </si>
  <si>
    <t>序号</t>
    <phoneticPr fontId="2" type="noConversion"/>
  </si>
  <si>
    <t>单位名称</t>
    <phoneticPr fontId="2" type="noConversion"/>
  </si>
  <si>
    <t>期初余额</t>
    <phoneticPr fontId="2" type="noConversion"/>
  </si>
  <si>
    <t>本期发生额</t>
    <phoneticPr fontId="2" type="noConversion"/>
  </si>
  <si>
    <t>期末余额</t>
    <phoneticPr fontId="2" type="noConversion"/>
  </si>
  <si>
    <t>借 方</t>
    <phoneticPr fontId="2" type="noConversion"/>
  </si>
  <si>
    <t>贷 方</t>
    <phoneticPr fontId="2" type="noConversion"/>
  </si>
  <si>
    <t>月份：</t>
    <phoneticPr fontId="2" type="noConversion"/>
  </si>
  <si>
    <t>合 计</t>
    <phoneticPr fontId="2" type="noConversion"/>
  </si>
  <si>
    <t>2012年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</si>
</sst>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m/d;@"/>
    <numFmt numFmtId="177" formatCode="_ [$￥-804]* #,##0.00_ ;_ [$￥-804]* \-#,##0.00_ ;_ [$￥-804]* &quot;-&quot;??_ ;_ @_ "/>
    <numFmt numFmtId="178" formatCode="&quot;￥&quot;#,##0_);[Red]\(&quot;￥&quot;#,##0\)"/>
  </numFmts>
  <fonts count="2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sz val="22"/>
      <color theme="1"/>
      <name val="华文行楷"/>
      <family val="3"/>
      <charset val="134"/>
    </font>
    <font>
      <sz val="14"/>
      <color theme="1"/>
      <name val="楷体_GB2312"/>
      <family val="3"/>
      <charset val="134"/>
    </font>
    <font>
      <sz val="9"/>
      <name val="宋体"/>
      <family val="2"/>
      <charset val="134"/>
    </font>
    <font>
      <sz val="10"/>
      <color theme="1"/>
      <name val="宋体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8"/>
      <color theme="0"/>
      <name val="宋体"/>
      <family val="3"/>
      <charset val="134"/>
      <scheme val="minor"/>
    </font>
    <font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 applyAlignment="1">
      <alignment horizontal="right" vertical="center"/>
    </xf>
    <xf numFmtId="14" fontId="11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4" fontId="11" fillId="0" borderId="5" xfId="0" applyNumberFormat="1" applyFont="1" applyBorder="1">
      <alignment vertical="center"/>
    </xf>
    <xf numFmtId="0" fontId="11" fillId="0" borderId="6" xfId="0" applyFont="1" applyFill="1" applyBorder="1" applyAlignment="1">
      <alignment horizontal="center" vertical="center"/>
    </xf>
    <xf numFmtId="44" fontId="11" fillId="0" borderId="7" xfId="0" applyNumberFormat="1" applyFont="1" applyBorder="1">
      <alignment vertical="center"/>
    </xf>
    <xf numFmtId="0" fontId="1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3" fontId="0" fillId="0" borderId="0" xfId="0" applyNumberFormat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0" fontId="8" fillId="0" borderId="9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7" fontId="16" fillId="0" borderId="15" xfId="0" applyNumberFormat="1" applyFont="1" applyBorder="1">
      <alignment vertical="center"/>
    </xf>
    <xf numFmtId="0" fontId="17" fillId="0" borderId="16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77" fontId="16" fillId="0" borderId="17" xfId="0" applyNumberFormat="1" applyFont="1" applyBorder="1">
      <alignment vertical="center"/>
    </xf>
    <xf numFmtId="0" fontId="17" fillId="0" borderId="18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43" fontId="16" fillId="0" borderId="20" xfId="0" applyNumberFormat="1" applyFont="1" applyBorder="1">
      <alignment vertical="center"/>
    </xf>
    <xf numFmtId="0" fontId="17" fillId="0" borderId="21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7" xfId="0" applyBorder="1">
      <alignment vertical="center"/>
    </xf>
    <xf numFmtId="0" fontId="0" fillId="0" borderId="26" xfId="0" applyBorder="1">
      <alignment vertical="center"/>
    </xf>
    <xf numFmtId="0" fontId="0" fillId="0" borderId="25" xfId="0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78" fontId="0" fillId="0" borderId="17" xfId="0" applyNumberFormat="1" applyBorder="1">
      <alignment vertical="center"/>
    </xf>
    <xf numFmtId="0" fontId="14" fillId="0" borderId="27" xfId="0" applyFont="1" applyBorder="1">
      <alignment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>
      <alignment vertical="center"/>
    </xf>
    <xf numFmtId="178" fontId="0" fillId="5" borderId="17" xfId="0" applyNumberFormat="1" applyFill="1" applyBorder="1">
      <alignment vertical="center"/>
    </xf>
    <xf numFmtId="178" fontId="0" fillId="5" borderId="26" xfId="0" applyNumberFormat="1" applyFill="1" applyBorder="1">
      <alignment vertical="center"/>
    </xf>
    <xf numFmtId="178" fontId="14" fillId="3" borderId="28" xfId="0" applyNumberFormat="1" applyFont="1" applyFill="1" applyBorder="1">
      <alignment vertical="center"/>
    </xf>
    <xf numFmtId="178" fontId="14" fillId="3" borderId="29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3" fontId="12" fillId="0" borderId="9" xfId="0" applyNumberFormat="1" applyFont="1" applyBorder="1" applyAlignment="1">
      <alignment horizontal="center" vertical="center"/>
    </xf>
    <xf numFmtId="43" fontId="12" fillId="0" borderId="1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</cellXfs>
  <cellStyles count="5">
    <cellStyle name="百分比 2" xfId="3"/>
    <cellStyle name="常规" xfId="0" builtinId="0"/>
    <cellStyle name="常规 2" xfId="2"/>
    <cellStyle name="常规 3" xfId="1"/>
    <cellStyle name="千位分隔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656;&#21051;&#24405;&#25991;&#20214;/2010&#24180;&#20197;&#21069;&#30340;&#20070;&#31295;/excel&#22312;&#36130;&#21153;&#20013;&#30340;&#24212;&#29992;108&#20363;/&#23454;&#20363;&#25991;&#20214;/chapter3/&#24212;&#25910;&#36134;&#27454;&#20998;&#26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应收账款余额分析"/>
      <sheetName val="应收账款账龄分析"/>
      <sheetName val="催款单"/>
      <sheetName val="坏账的提取与分析"/>
    </sheetNames>
    <sheetDataSet>
      <sheetData sheetId="0"/>
      <sheetData sheetId="1">
        <row r="3">
          <cell r="J3" t="str">
            <v>靓女人1号店</v>
          </cell>
        </row>
        <row r="4">
          <cell r="J4" t="str">
            <v>靓女人2号店</v>
          </cell>
        </row>
        <row r="5">
          <cell r="J5" t="str">
            <v>靓女人3号店</v>
          </cell>
        </row>
        <row r="6">
          <cell r="J6" t="str">
            <v>靓女人4号店</v>
          </cell>
        </row>
        <row r="7">
          <cell r="J7" t="str">
            <v>靓女人5号店</v>
          </cell>
        </row>
        <row r="8">
          <cell r="J8" t="str">
            <v>靓女人重庆分店</v>
          </cell>
        </row>
        <row r="9">
          <cell r="J9" t="str">
            <v>靓女人成都分店</v>
          </cell>
        </row>
        <row r="10">
          <cell r="J10" t="str">
            <v>靓女人北京分店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B1" workbookViewId="0">
      <selection activeCell="C2" sqref="C1:C1048576"/>
    </sheetView>
  </sheetViews>
  <sheetFormatPr defaultRowHeight="13.5" x14ac:dyDescent="0.15"/>
  <cols>
    <col min="1" max="1" width="8.875" customWidth="1"/>
    <col min="2" max="2" width="6.875" style="1" customWidth="1"/>
    <col min="3" max="3" width="6.375" style="1" customWidth="1"/>
    <col min="4" max="4" width="16.5" style="1" customWidth="1"/>
    <col min="7" max="7" width="36.75" customWidth="1"/>
    <col min="8" max="8" width="21.125" customWidth="1"/>
    <col min="12" max="12" width="12" customWidth="1"/>
  </cols>
  <sheetData>
    <row r="1" spans="1:12" ht="28.5" x14ac:dyDescent="0.15">
      <c r="A1" s="58" t="s">
        <v>110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75" x14ac:dyDescent="0.15">
      <c r="A2" s="3" t="s">
        <v>108</v>
      </c>
      <c r="B2" s="3" t="s">
        <v>109</v>
      </c>
      <c r="C2" s="3" t="s">
        <v>111</v>
      </c>
      <c r="D2" s="3" t="s">
        <v>107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</row>
    <row r="3" spans="1:12" x14ac:dyDescent="0.15">
      <c r="A3" s="12">
        <v>2012</v>
      </c>
      <c r="B3" s="12">
        <v>5</v>
      </c>
      <c r="C3" s="12">
        <v>1</v>
      </c>
      <c r="D3" s="7" t="s">
        <v>103</v>
      </c>
      <c r="E3" s="8" t="s">
        <v>8</v>
      </c>
      <c r="F3" s="8" t="s">
        <v>9</v>
      </c>
      <c r="G3" s="8" t="s">
        <v>10</v>
      </c>
      <c r="H3" s="8" t="s">
        <v>11</v>
      </c>
      <c r="I3" s="2" t="s">
        <v>12</v>
      </c>
      <c r="J3" s="2">
        <v>100</v>
      </c>
      <c r="K3" s="9">
        <v>150</v>
      </c>
      <c r="L3" s="9">
        <v>15000</v>
      </c>
    </row>
    <row r="4" spans="1:12" x14ac:dyDescent="0.15">
      <c r="A4" s="12">
        <v>2012</v>
      </c>
      <c r="B4" s="12">
        <v>5</v>
      </c>
      <c r="C4" s="12">
        <v>2</v>
      </c>
      <c r="D4" s="7" t="s">
        <v>103</v>
      </c>
      <c r="E4" s="7" t="s">
        <v>14</v>
      </c>
      <c r="F4" s="8" t="s">
        <v>9</v>
      </c>
      <c r="G4" s="8" t="s">
        <v>15</v>
      </c>
      <c r="H4" s="8" t="s">
        <v>16</v>
      </c>
      <c r="I4" s="2" t="s">
        <v>12</v>
      </c>
      <c r="J4" s="2">
        <v>180</v>
      </c>
      <c r="K4" s="9">
        <v>110</v>
      </c>
      <c r="L4" s="9">
        <v>19800</v>
      </c>
    </row>
    <row r="5" spans="1:12" x14ac:dyDescent="0.15">
      <c r="A5" s="12">
        <v>2012</v>
      </c>
      <c r="B5" s="12">
        <v>5</v>
      </c>
      <c r="C5" s="12">
        <v>5</v>
      </c>
      <c r="D5" s="7" t="s">
        <v>104</v>
      </c>
      <c r="E5" s="7" t="s">
        <v>17</v>
      </c>
      <c r="F5" s="8" t="s">
        <v>9</v>
      </c>
      <c r="G5" s="8" t="s">
        <v>18</v>
      </c>
      <c r="H5" s="8" t="s">
        <v>19</v>
      </c>
      <c r="I5" s="2" t="s">
        <v>12</v>
      </c>
      <c r="J5" s="2">
        <v>688</v>
      </c>
      <c r="K5" s="9">
        <v>50</v>
      </c>
      <c r="L5" s="9">
        <v>34400</v>
      </c>
    </row>
    <row r="6" spans="1:12" x14ac:dyDescent="0.15">
      <c r="A6" s="12">
        <v>2012</v>
      </c>
      <c r="B6" s="12">
        <v>5</v>
      </c>
      <c r="C6" s="12">
        <v>7</v>
      </c>
      <c r="D6" s="7" t="s">
        <v>103</v>
      </c>
      <c r="E6" s="7" t="s">
        <v>21</v>
      </c>
      <c r="F6" s="8" t="s">
        <v>9</v>
      </c>
      <c r="G6" s="8" t="s">
        <v>22</v>
      </c>
      <c r="H6" s="8" t="s">
        <v>23</v>
      </c>
      <c r="I6" s="2" t="s">
        <v>12</v>
      </c>
      <c r="J6" s="2">
        <v>480</v>
      </c>
      <c r="K6" s="9">
        <v>40</v>
      </c>
      <c r="L6" s="9">
        <v>19200</v>
      </c>
    </row>
    <row r="7" spans="1:12" x14ac:dyDescent="0.15">
      <c r="A7" s="12">
        <v>2012</v>
      </c>
      <c r="B7" s="12">
        <v>5</v>
      </c>
      <c r="C7" s="12">
        <v>8</v>
      </c>
      <c r="D7" s="7" t="s">
        <v>105</v>
      </c>
      <c r="E7" s="7" t="s">
        <v>24</v>
      </c>
      <c r="F7" s="8" t="s">
        <v>25</v>
      </c>
      <c r="G7" s="8" t="s">
        <v>26</v>
      </c>
      <c r="H7" s="8" t="s">
        <v>27</v>
      </c>
      <c r="I7" s="2" t="s">
        <v>12</v>
      </c>
      <c r="J7" s="2">
        <v>970</v>
      </c>
      <c r="K7" s="9">
        <v>30</v>
      </c>
      <c r="L7" s="9">
        <v>29100</v>
      </c>
    </row>
    <row r="8" spans="1:12" x14ac:dyDescent="0.15">
      <c r="A8" s="12">
        <v>2012</v>
      </c>
      <c r="B8" s="12">
        <v>5</v>
      </c>
      <c r="C8" s="12">
        <v>15</v>
      </c>
      <c r="D8" s="7" t="s">
        <v>103</v>
      </c>
      <c r="E8" s="7" t="s">
        <v>29</v>
      </c>
      <c r="F8" s="8" t="s">
        <v>25</v>
      </c>
      <c r="G8" s="8" t="s">
        <v>30</v>
      </c>
      <c r="H8" s="8" t="s">
        <v>31</v>
      </c>
      <c r="I8" s="2" t="s">
        <v>12</v>
      </c>
      <c r="J8" s="2">
        <v>960</v>
      </c>
      <c r="K8" s="9">
        <v>55</v>
      </c>
      <c r="L8" s="9">
        <v>52800</v>
      </c>
    </row>
    <row r="9" spans="1:12" x14ac:dyDescent="0.15">
      <c r="A9" s="12">
        <v>2012</v>
      </c>
      <c r="B9" s="12">
        <v>5</v>
      </c>
      <c r="C9" s="12">
        <v>5</v>
      </c>
      <c r="D9" s="7" t="s">
        <v>106</v>
      </c>
      <c r="E9" s="7" t="s">
        <v>32</v>
      </c>
      <c r="F9" s="8" t="s">
        <v>25</v>
      </c>
      <c r="G9" s="8" t="s">
        <v>33</v>
      </c>
      <c r="H9" s="8" t="s">
        <v>34</v>
      </c>
      <c r="I9" s="2" t="s">
        <v>12</v>
      </c>
      <c r="J9" s="2">
        <v>650</v>
      </c>
      <c r="K9" s="9">
        <v>60</v>
      </c>
      <c r="L9" s="9">
        <v>39000</v>
      </c>
    </row>
    <row r="10" spans="1:12" x14ac:dyDescent="0.15">
      <c r="A10" s="12">
        <v>2012</v>
      </c>
      <c r="B10" s="12">
        <v>5</v>
      </c>
      <c r="C10" s="12">
        <v>3</v>
      </c>
      <c r="D10" s="7" t="s">
        <v>103</v>
      </c>
      <c r="E10" s="7" t="s">
        <v>36</v>
      </c>
      <c r="F10" s="8" t="s">
        <v>25</v>
      </c>
      <c r="G10" s="8" t="s">
        <v>33</v>
      </c>
      <c r="H10" s="8" t="s">
        <v>37</v>
      </c>
      <c r="I10" s="2" t="s">
        <v>12</v>
      </c>
      <c r="J10" s="2">
        <v>400</v>
      </c>
      <c r="K10" s="9">
        <v>55</v>
      </c>
      <c r="L10" s="9">
        <v>22000</v>
      </c>
    </row>
    <row r="11" spans="1:12" x14ac:dyDescent="0.15">
      <c r="A11" s="12">
        <v>2012</v>
      </c>
      <c r="B11" s="12">
        <v>5</v>
      </c>
      <c r="C11" s="12">
        <v>4</v>
      </c>
      <c r="D11" s="7" t="s">
        <v>105</v>
      </c>
      <c r="E11" s="7" t="s">
        <v>38</v>
      </c>
      <c r="F11" s="8" t="s">
        <v>25</v>
      </c>
      <c r="G11" s="8" t="s">
        <v>39</v>
      </c>
      <c r="H11" s="8" t="s">
        <v>40</v>
      </c>
      <c r="I11" s="2" t="s">
        <v>12</v>
      </c>
      <c r="J11" s="2">
        <v>348</v>
      </c>
      <c r="K11" s="9">
        <v>20</v>
      </c>
      <c r="L11" s="9">
        <v>6960</v>
      </c>
    </row>
    <row r="12" spans="1:12" x14ac:dyDescent="0.15">
      <c r="A12" s="12">
        <v>2012</v>
      </c>
      <c r="B12" s="12">
        <v>5</v>
      </c>
      <c r="C12" s="12">
        <v>8</v>
      </c>
      <c r="D12" s="7" t="s">
        <v>105</v>
      </c>
      <c r="E12" s="7" t="s">
        <v>41</v>
      </c>
      <c r="F12" s="8" t="s">
        <v>42</v>
      </c>
      <c r="G12" s="8" t="s">
        <v>43</v>
      </c>
      <c r="H12" s="8" t="s">
        <v>44</v>
      </c>
      <c r="I12" s="2" t="s">
        <v>12</v>
      </c>
      <c r="J12" s="2">
        <v>690</v>
      </c>
      <c r="K12" s="9">
        <v>50</v>
      </c>
      <c r="L12" s="9">
        <v>34500</v>
      </c>
    </row>
    <row r="13" spans="1:12" x14ac:dyDescent="0.15">
      <c r="A13" s="12">
        <v>2012</v>
      </c>
      <c r="B13" s="12">
        <v>5</v>
      </c>
      <c r="C13" s="12">
        <v>12</v>
      </c>
      <c r="D13" s="7" t="s">
        <v>105</v>
      </c>
      <c r="E13" s="7" t="s">
        <v>45</v>
      </c>
      <c r="F13" s="8" t="s">
        <v>42</v>
      </c>
      <c r="G13" s="8" t="s">
        <v>46</v>
      </c>
      <c r="H13" s="8" t="s">
        <v>47</v>
      </c>
      <c r="I13" s="2" t="s">
        <v>12</v>
      </c>
      <c r="J13" s="2">
        <v>1098</v>
      </c>
      <c r="K13" s="9">
        <v>100</v>
      </c>
      <c r="L13" s="9">
        <v>109800</v>
      </c>
    </row>
    <row r="14" spans="1:12" x14ac:dyDescent="0.15">
      <c r="A14" s="12">
        <v>2012</v>
      </c>
      <c r="B14" s="12">
        <v>5</v>
      </c>
      <c r="C14" s="12">
        <v>15</v>
      </c>
      <c r="D14" s="7" t="s">
        <v>105</v>
      </c>
      <c r="E14" s="7" t="s">
        <v>48</v>
      </c>
      <c r="F14" s="8" t="s">
        <v>42</v>
      </c>
      <c r="G14" s="8" t="s">
        <v>49</v>
      </c>
      <c r="H14" s="8" t="s">
        <v>50</v>
      </c>
      <c r="I14" s="2" t="s">
        <v>12</v>
      </c>
      <c r="J14" s="2">
        <v>818</v>
      </c>
      <c r="K14" s="9">
        <v>40</v>
      </c>
      <c r="L14" s="9">
        <v>32720</v>
      </c>
    </row>
    <row r="15" spans="1:12" x14ac:dyDescent="0.15">
      <c r="A15" s="12">
        <v>2012</v>
      </c>
      <c r="B15" s="12">
        <v>5</v>
      </c>
      <c r="C15" s="12">
        <v>1</v>
      </c>
      <c r="D15" s="7" t="s">
        <v>105</v>
      </c>
      <c r="E15" s="7" t="s">
        <v>51</v>
      </c>
      <c r="F15" s="8" t="s">
        <v>42</v>
      </c>
      <c r="G15" s="8" t="s">
        <v>52</v>
      </c>
      <c r="H15" s="8" t="s">
        <v>53</v>
      </c>
      <c r="I15" s="2" t="s">
        <v>12</v>
      </c>
      <c r="J15" s="2">
        <v>996</v>
      </c>
      <c r="K15" s="9">
        <v>45</v>
      </c>
      <c r="L15" s="9">
        <v>44820</v>
      </c>
    </row>
    <row r="16" spans="1:12" x14ac:dyDescent="0.15">
      <c r="A16" s="12">
        <v>2012</v>
      </c>
      <c r="B16" s="12">
        <v>5</v>
      </c>
      <c r="C16" s="12">
        <v>5</v>
      </c>
      <c r="D16" s="7" t="s">
        <v>105</v>
      </c>
      <c r="E16" s="7" t="s">
        <v>54</v>
      </c>
      <c r="F16" s="8" t="s">
        <v>42</v>
      </c>
      <c r="G16" s="8" t="s">
        <v>55</v>
      </c>
      <c r="H16" s="8" t="s">
        <v>56</v>
      </c>
      <c r="I16" s="2" t="s">
        <v>12</v>
      </c>
      <c r="J16" s="2">
        <v>480</v>
      </c>
      <c r="K16" s="9">
        <v>100</v>
      </c>
      <c r="L16" s="9">
        <v>48000</v>
      </c>
    </row>
    <row r="17" spans="1:12" x14ac:dyDescent="0.15">
      <c r="A17" s="12">
        <v>2012</v>
      </c>
      <c r="B17" s="12">
        <v>5</v>
      </c>
      <c r="C17" s="12">
        <v>3</v>
      </c>
      <c r="D17" s="7" t="s">
        <v>105</v>
      </c>
      <c r="E17" s="7" t="s">
        <v>57</v>
      </c>
      <c r="F17" s="8" t="s">
        <v>42</v>
      </c>
      <c r="G17" s="8" t="s">
        <v>58</v>
      </c>
      <c r="H17" s="8" t="s">
        <v>59</v>
      </c>
      <c r="I17" s="2" t="s">
        <v>12</v>
      </c>
      <c r="J17" s="2">
        <v>695</v>
      </c>
      <c r="K17" s="9">
        <v>60</v>
      </c>
      <c r="L17" s="9">
        <v>41700</v>
      </c>
    </row>
    <row r="18" spans="1:12" x14ac:dyDescent="0.15">
      <c r="A18" s="12">
        <v>2012</v>
      </c>
      <c r="B18" s="12">
        <v>5</v>
      </c>
      <c r="C18" s="12">
        <v>8</v>
      </c>
      <c r="D18" s="7" t="s">
        <v>103</v>
      </c>
      <c r="E18" s="7" t="s">
        <v>60</v>
      </c>
      <c r="F18" s="8" t="s">
        <v>42</v>
      </c>
      <c r="G18" s="8" t="s">
        <v>61</v>
      </c>
      <c r="H18" s="8" t="s">
        <v>62</v>
      </c>
      <c r="I18" s="2" t="s">
        <v>12</v>
      </c>
      <c r="J18" s="2">
        <v>2498</v>
      </c>
      <c r="K18" s="9">
        <v>80</v>
      </c>
      <c r="L18" s="9">
        <v>199840</v>
      </c>
    </row>
    <row r="19" spans="1:12" x14ac:dyDescent="0.15">
      <c r="A19" s="12">
        <v>2012</v>
      </c>
      <c r="B19" s="12">
        <v>6</v>
      </c>
      <c r="C19" s="12">
        <v>2</v>
      </c>
      <c r="D19" s="7" t="s">
        <v>104</v>
      </c>
      <c r="E19" s="7" t="s">
        <v>63</v>
      </c>
      <c r="F19" s="8" t="s">
        <v>42</v>
      </c>
      <c r="G19" s="8" t="s">
        <v>64</v>
      </c>
      <c r="H19" s="8" t="s">
        <v>65</v>
      </c>
      <c r="I19" s="2" t="s">
        <v>12</v>
      </c>
      <c r="J19" s="2">
        <v>3698</v>
      </c>
      <c r="K19" s="9">
        <v>70</v>
      </c>
      <c r="L19" s="9">
        <v>258860</v>
      </c>
    </row>
    <row r="20" spans="1:12" x14ac:dyDescent="0.15">
      <c r="A20" s="12">
        <v>2012</v>
      </c>
      <c r="B20" s="12">
        <v>6</v>
      </c>
      <c r="C20" s="12">
        <v>11</v>
      </c>
      <c r="D20" s="7" t="s">
        <v>106</v>
      </c>
      <c r="E20" s="7" t="s">
        <v>66</v>
      </c>
      <c r="F20" s="8" t="s">
        <v>67</v>
      </c>
      <c r="G20" s="8" t="s">
        <v>68</v>
      </c>
      <c r="H20" s="8" t="s">
        <v>69</v>
      </c>
      <c r="I20" s="2" t="s">
        <v>12</v>
      </c>
      <c r="J20" s="2">
        <v>159</v>
      </c>
      <c r="K20" s="9">
        <v>120</v>
      </c>
      <c r="L20" s="9">
        <v>19080</v>
      </c>
    </row>
    <row r="21" spans="1:12" x14ac:dyDescent="0.15">
      <c r="A21" s="12">
        <v>2012</v>
      </c>
      <c r="B21" s="12">
        <v>6</v>
      </c>
      <c r="C21" s="12">
        <v>13</v>
      </c>
      <c r="D21" s="7" t="s">
        <v>104</v>
      </c>
      <c r="E21" s="7" t="s">
        <v>70</v>
      </c>
      <c r="F21" s="8" t="s">
        <v>67</v>
      </c>
      <c r="G21" s="8" t="s">
        <v>71</v>
      </c>
      <c r="H21" s="8" t="s">
        <v>72</v>
      </c>
      <c r="I21" s="2" t="s">
        <v>73</v>
      </c>
      <c r="J21" s="2">
        <v>288</v>
      </c>
      <c r="K21" s="9">
        <v>90</v>
      </c>
      <c r="L21" s="9">
        <v>25920</v>
      </c>
    </row>
    <row r="22" spans="1:12" x14ac:dyDescent="0.15">
      <c r="A22" s="12">
        <v>2012</v>
      </c>
      <c r="B22" s="12">
        <v>6</v>
      </c>
      <c r="C22" s="12">
        <v>12</v>
      </c>
      <c r="D22" s="7" t="s">
        <v>103</v>
      </c>
      <c r="E22" s="7" t="s">
        <v>74</v>
      </c>
      <c r="F22" s="8" t="s">
        <v>67</v>
      </c>
      <c r="G22" s="8" t="s">
        <v>75</v>
      </c>
      <c r="H22" s="8" t="s">
        <v>76</v>
      </c>
      <c r="I22" s="2" t="s">
        <v>12</v>
      </c>
      <c r="J22" s="2">
        <v>299</v>
      </c>
      <c r="K22" s="9">
        <v>60</v>
      </c>
      <c r="L22" s="9">
        <v>17940</v>
      </c>
    </row>
    <row r="23" spans="1:12" ht="26.25" customHeight="1" x14ac:dyDescent="0.15">
      <c r="A23" s="12">
        <v>2012</v>
      </c>
      <c r="B23" s="12">
        <v>6</v>
      </c>
      <c r="C23" s="12">
        <v>15</v>
      </c>
      <c r="D23" s="7" t="s">
        <v>104</v>
      </c>
      <c r="E23" s="7" t="s">
        <v>77</v>
      </c>
      <c r="F23" s="2" t="s">
        <v>67</v>
      </c>
      <c r="G23" s="2" t="s">
        <v>78</v>
      </c>
      <c r="H23" s="11" t="s">
        <v>79</v>
      </c>
      <c r="I23" s="2" t="s">
        <v>12</v>
      </c>
      <c r="J23" s="2">
        <v>540</v>
      </c>
      <c r="K23" s="7">
        <v>100</v>
      </c>
      <c r="L23" s="9">
        <v>54000</v>
      </c>
    </row>
    <row r="24" spans="1:12" x14ac:dyDescent="0.15">
      <c r="A24" s="12">
        <v>2012</v>
      </c>
      <c r="B24" s="12">
        <v>6</v>
      </c>
      <c r="C24" s="12">
        <v>12</v>
      </c>
      <c r="D24" s="7" t="s">
        <v>104</v>
      </c>
      <c r="E24" s="7" t="s">
        <v>80</v>
      </c>
      <c r="F24" s="8" t="s">
        <v>67</v>
      </c>
      <c r="G24" s="8" t="s">
        <v>81</v>
      </c>
      <c r="H24" s="8" t="s">
        <v>82</v>
      </c>
      <c r="I24" s="2" t="s">
        <v>12</v>
      </c>
      <c r="J24" s="2">
        <v>530</v>
      </c>
      <c r="K24" s="9">
        <v>80</v>
      </c>
      <c r="L24" s="9">
        <v>42400</v>
      </c>
    </row>
    <row r="25" spans="1:12" x14ac:dyDescent="0.15">
      <c r="A25" s="12">
        <v>2012</v>
      </c>
      <c r="B25" s="12">
        <v>6</v>
      </c>
      <c r="C25" s="12">
        <v>3</v>
      </c>
      <c r="D25" s="7" t="s">
        <v>106</v>
      </c>
      <c r="E25" s="7" t="s">
        <v>83</v>
      </c>
      <c r="F25" s="8" t="s">
        <v>84</v>
      </c>
      <c r="G25" s="10" t="s">
        <v>85</v>
      </c>
      <c r="H25" s="2" t="s">
        <v>86</v>
      </c>
      <c r="I25" s="2" t="s">
        <v>87</v>
      </c>
      <c r="J25" s="2">
        <v>690</v>
      </c>
      <c r="K25" s="7">
        <v>50</v>
      </c>
      <c r="L25" s="7">
        <v>34500</v>
      </c>
    </row>
    <row r="26" spans="1:12" ht="33.75" customHeight="1" x14ac:dyDescent="0.15">
      <c r="A26" s="12">
        <v>2012</v>
      </c>
      <c r="B26" s="12">
        <v>6</v>
      </c>
      <c r="C26" s="12">
        <v>5</v>
      </c>
      <c r="D26" s="7" t="s">
        <v>106</v>
      </c>
      <c r="E26" s="7" t="s">
        <v>88</v>
      </c>
      <c r="F26" s="2" t="s">
        <v>84</v>
      </c>
      <c r="G26" s="2" t="s">
        <v>89</v>
      </c>
      <c r="H26" s="11" t="s">
        <v>90</v>
      </c>
      <c r="I26" s="2" t="s">
        <v>87</v>
      </c>
      <c r="J26" s="2">
        <v>570</v>
      </c>
      <c r="K26" s="7">
        <v>120</v>
      </c>
      <c r="L26" s="7">
        <v>68400</v>
      </c>
    </row>
    <row r="27" spans="1:12" x14ac:dyDescent="0.15">
      <c r="A27" s="13">
        <v>2012</v>
      </c>
      <c r="B27" s="13">
        <v>6</v>
      </c>
      <c r="C27" s="13">
        <v>12</v>
      </c>
      <c r="D27" s="7" t="s">
        <v>103</v>
      </c>
      <c r="E27" s="7" t="s">
        <v>91</v>
      </c>
      <c r="F27" s="8" t="s">
        <v>84</v>
      </c>
      <c r="G27" s="8" t="s">
        <v>92</v>
      </c>
      <c r="H27" s="8" t="s">
        <v>93</v>
      </c>
      <c r="I27" s="2" t="s">
        <v>87</v>
      </c>
      <c r="J27" s="2">
        <v>1638</v>
      </c>
      <c r="K27" s="7">
        <v>50</v>
      </c>
      <c r="L27" s="9">
        <v>81900</v>
      </c>
    </row>
    <row r="28" spans="1:12" x14ac:dyDescent="0.15">
      <c r="A28" s="13">
        <v>2012</v>
      </c>
      <c r="B28" s="13">
        <v>6</v>
      </c>
      <c r="C28" s="13">
        <v>1</v>
      </c>
      <c r="D28" s="7" t="s">
        <v>106</v>
      </c>
      <c r="E28" s="7" t="s">
        <v>94</v>
      </c>
      <c r="F28" s="8" t="s">
        <v>84</v>
      </c>
      <c r="G28" s="8" t="s">
        <v>95</v>
      </c>
      <c r="H28" s="8" t="s">
        <v>96</v>
      </c>
      <c r="I28" s="2" t="s">
        <v>87</v>
      </c>
      <c r="J28" s="2">
        <v>1758</v>
      </c>
      <c r="K28" s="7">
        <v>20</v>
      </c>
      <c r="L28" s="9">
        <v>35160</v>
      </c>
    </row>
    <row r="29" spans="1:12" x14ac:dyDescent="0.15">
      <c r="A29" s="13">
        <v>2012</v>
      </c>
      <c r="B29" s="13">
        <v>6</v>
      </c>
      <c r="C29" s="13">
        <v>8</v>
      </c>
      <c r="D29" s="7" t="s">
        <v>104</v>
      </c>
      <c r="E29" s="7" t="s">
        <v>97</v>
      </c>
      <c r="F29" s="8" t="s">
        <v>84</v>
      </c>
      <c r="G29" s="8" t="s">
        <v>98</v>
      </c>
      <c r="H29" s="2" t="s">
        <v>99</v>
      </c>
      <c r="I29" s="2" t="s">
        <v>12</v>
      </c>
      <c r="J29" s="2">
        <v>1088</v>
      </c>
      <c r="K29" s="7">
        <v>50</v>
      </c>
      <c r="L29" s="9">
        <v>54400</v>
      </c>
    </row>
    <row r="30" spans="1:12" x14ac:dyDescent="0.15">
      <c r="A30" s="13">
        <v>2012</v>
      </c>
      <c r="B30" s="13">
        <v>6</v>
      </c>
      <c r="C30" s="13">
        <v>10</v>
      </c>
      <c r="D30" s="7" t="s">
        <v>106</v>
      </c>
      <c r="E30" s="7" t="s">
        <v>100</v>
      </c>
      <c r="F30" s="8" t="s">
        <v>84</v>
      </c>
      <c r="G30" s="8" t="s">
        <v>101</v>
      </c>
      <c r="H30" s="2" t="s">
        <v>102</v>
      </c>
      <c r="I30" s="2" t="s">
        <v>12</v>
      </c>
      <c r="J30" s="2">
        <v>528</v>
      </c>
      <c r="K30" s="7">
        <v>15</v>
      </c>
      <c r="L30" s="9">
        <v>7920</v>
      </c>
    </row>
    <row r="31" spans="1:12" x14ac:dyDescent="0.15">
      <c r="A31" s="6"/>
      <c r="B31" s="6"/>
      <c r="C31" s="6"/>
      <c r="D31" s="4"/>
      <c r="E31" s="1"/>
      <c r="F31" s="7"/>
      <c r="G31" s="7"/>
      <c r="H31" s="7"/>
      <c r="I31" s="7"/>
      <c r="J31" s="7"/>
      <c r="K31" s="7"/>
      <c r="L31" s="7"/>
    </row>
    <row r="32" spans="1:12" x14ac:dyDescent="0.15">
      <c r="A32" s="6"/>
      <c r="B32" s="6"/>
      <c r="C32" s="6"/>
      <c r="D32" s="4"/>
      <c r="E32" s="7"/>
      <c r="F32" s="7"/>
      <c r="G32" s="7"/>
      <c r="H32" s="7"/>
      <c r="I32" s="7"/>
      <c r="J32" s="7"/>
      <c r="K32" s="7"/>
      <c r="L32" s="7"/>
    </row>
    <row r="33" spans="1:12" x14ac:dyDescent="0.15">
      <c r="A33" s="6"/>
      <c r="B33" s="6"/>
      <c r="C33" s="6"/>
      <c r="D33" s="4"/>
      <c r="E33" s="7"/>
      <c r="F33" s="7"/>
      <c r="G33" s="7"/>
      <c r="H33" s="7"/>
      <c r="I33" s="7"/>
      <c r="J33" s="7"/>
      <c r="K33" s="7"/>
      <c r="L33" s="7"/>
    </row>
    <row r="34" spans="1:12" x14ac:dyDescent="0.15">
      <c r="A34" s="6"/>
      <c r="B34" s="6"/>
      <c r="C34" s="6"/>
      <c r="D34" s="4"/>
      <c r="E34" s="7"/>
      <c r="F34" s="7"/>
      <c r="G34" s="7"/>
      <c r="H34" s="7"/>
      <c r="I34" s="7"/>
      <c r="J34" s="7"/>
      <c r="K34" s="7"/>
      <c r="L34" s="7"/>
    </row>
    <row r="35" spans="1:12" x14ac:dyDescent="0.15">
      <c r="A35" s="6"/>
      <c r="B35" s="6"/>
      <c r="C35" s="6"/>
      <c r="D35" s="4"/>
      <c r="E35" s="7"/>
      <c r="F35" s="7"/>
      <c r="G35" s="7"/>
      <c r="H35" s="7"/>
      <c r="I35" s="7"/>
      <c r="J35" s="7"/>
      <c r="K35" s="7"/>
      <c r="L35" s="7"/>
    </row>
    <row r="36" spans="1:12" x14ac:dyDescent="0.15">
      <c r="A36" s="6"/>
      <c r="B36" s="6"/>
      <c r="C36" s="6"/>
      <c r="D36" s="4"/>
      <c r="E36" s="7"/>
      <c r="F36" s="7"/>
      <c r="G36" s="7"/>
      <c r="H36" s="7"/>
      <c r="I36" s="7"/>
      <c r="J36" s="7"/>
      <c r="K36" s="7"/>
      <c r="L36" s="7"/>
    </row>
    <row r="37" spans="1:12" x14ac:dyDescent="0.15">
      <c r="A37" s="6"/>
      <c r="B37" s="6"/>
      <c r="C37" s="6"/>
      <c r="D37" s="4"/>
      <c r="E37" s="7"/>
      <c r="F37" s="7"/>
      <c r="G37" s="7"/>
      <c r="H37" s="7"/>
      <c r="I37" s="7"/>
      <c r="J37" s="7"/>
      <c r="K37" s="7"/>
      <c r="L37" s="7"/>
    </row>
    <row r="38" spans="1:12" x14ac:dyDescent="0.15">
      <c r="A38" s="6"/>
      <c r="B38" s="6"/>
      <c r="C38" s="6"/>
      <c r="D38" s="4"/>
      <c r="E38" s="7"/>
      <c r="F38" s="7"/>
      <c r="G38" s="7"/>
      <c r="H38" s="7"/>
      <c r="I38" s="7"/>
      <c r="J38" s="7"/>
      <c r="K38" s="7"/>
      <c r="L38" s="7"/>
    </row>
    <row r="39" spans="1:12" x14ac:dyDescent="0.15">
      <c r="A39" s="6"/>
      <c r="B39" s="6"/>
      <c r="C39" s="6"/>
      <c r="D39" s="4"/>
      <c r="E39" s="7"/>
      <c r="F39" s="7"/>
      <c r="G39" s="7"/>
      <c r="H39" s="7"/>
      <c r="I39" s="7"/>
      <c r="J39" s="7"/>
      <c r="K39" s="7"/>
      <c r="L39" s="7"/>
    </row>
    <row r="40" spans="1:12" x14ac:dyDescent="0.15">
      <c r="A40" s="6"/>
      <c r="B40" s="6"/>
      <c r="C40" s="6"/>
      <c r="D40" s="4"/>
      <c r="E40" s="7"/>
      <c r="F40" s="7"/>
      <c r="G40" s="7"/>
      <c r="H40" s="7"/>
      <c r="I40" s="7"/>
      <c r="J40" s="7"/>
      <c r="K40" s="7"/>
      <c r="L40" s="7"/>
    </row>
    <row r="41" spans="1:12" x14ac:dyDescent="0.15">
      <c r="A41" s="6"/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15">
      <c r="A42" s="6"/>
      <c r="B42" s="6"/>
      <c r="C42" s="6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15">
      <c r="A43" s="6"/>
      <c r="B43" s="6"/>
      <c r="C43" s="6"/>
      <c r="D43" s="7"/>
      <c r="E43" s="7"/>
      <c r="F43" s="7"/>
      <c r="G43" s="7"/>
      <c r="H43" s="7"/>
      <c r="I43" s="7"/>
      <c r="J43" s="7"/>
      <c r="K43" s="7"/>
    </row>
    <row r="44" spans="1:12" x14ac:dyDescent="0.15">
      <c r="A44" s="6"/>
      <c r="B44" s="6"/>
      <c r="C44" s="6"/>
      <c r="D44" s="7"/>
      <c r="E44" s="7"/>
      <c r="F44" s="7"/>
      <c r="G44" s="7"/>
      <c r="H44" s="7"/>
      <c r="I44" s="7"/>
      <c r="J44" s="7"/>
      <c r="K44" s="7"/>
    </row>
    <row r="45" spans="1:12" x14ac:dyDescent="0.15">
      <c r="A45" s="6"/>
      <c r="B45" s="6"/>
      <c r="C45" s="6"/>
      <c r="D45" s="4"/>
      <c r="E45" s="7"/>
      <c r="F45" s="7"/>
      <c r="G45" s="7"/>
      <c r="H45" s="7"/>
      <c r="I45" s="7"/>
      <c r="J45" s="7"/>
      <c r="K45" s="7"/>
    </row>
    <row r="46" spans="1:12" x14ac:dyDescent="0.15">
      <c r="A46" s="6"/>
      <c r="B46" s="6"/>
      <c r="C46" s="6"/>
      <c r="D46" s="4"/>
      <c r="E46" s="7"/>
      <c r="F46" s="7"/>
      <c r="G46" s="7"/>
      <c r="H46" s="7"/>
      <c r="I46" s="7"/>
      <c r="J46" s="7"/>
      <c r="K46" s="7"/>
    </row>
    <row r="47" spans="1:12" x14ac:dyDescent="0.15">
      <c r="A47" s="6"/>
      <c r="B47" s="6"/>
      <c r="C47" s="6"/>
      <c r="D47" s="4"/>
      <c r="E47" s="7"/>
      <c r="F47" s="7"/>
      <c r="G47" s="7"/>
      <c r="H47" s="7"/>
      <c r="I47" s="7"/>
      <c r="J47" s="7"/>
      <c r="K47" s="7"/>
    </row>
    <row r="48" spans="1:12" x14ac:dyDescent="0.15">
      <c r="A48" s="6"/>
      <c r="B48" s="6"/>
      <c r="C48" s="6"/>
      <c r="D48" s="4"/>
      <c r="E48" s="7"/>
      <c r="F48" s="7"/>
      <c r="G48" s="7"/>
      <c r="H48" s="7"/>
      <c r="I48" s="7"/>
      <c r="J48" s="7"/>
      <c r="K48" s="7"/>
    </row>
    <row r="49" spans="1:12" x14ac:dyDescent="0.15">
      <c r="A49" s="6"/>
      <c r="B49" s="6"/>
      <c r="C49" s="6"/>
      <c r="D49" s="4"/>
      <c r="E49" s="7"/>
      <c r="F49" s="7"/>
      <c r="G49" s="7"/>
      <c r="H49" s="7"/>
      <c r="I49" s="7"/>
      <c r="J49" s="7"/>
      <c r="K49" s="7"/>
    </row>
    <row r="50" spans="1:12" x14ac:dyDescent="0.15">
      <c r="A50" s="6"/>
      <c r="B50" s="6"/>
      <c r="C50" s="6"/>
      <c r="D50" s="4"/>
      <c r="E50" s="7"/>
      <c r="F50" s="7"/>
      <c r="G50" s="7"/>
      <c r="H50" s="7"/>
      <c r="I50" s="7"/>
      <c r="J50" s="7"/>
      <c r="K50" s="7"/>
      <c r="L50" s="7"/>
    </row>
    <row r="51" spans="1:12" x14ac:dyDescent="0.15">
      <c r="A51" s="6"/>
      <c r="B51" s="6"/>
      <c r="C51" s="6"/>
      <c r="D51" s="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6"/>
      <c r="B52" s="6"/>
      <c r="C52" s="6"/>
      <c r="D52" s="4"/>
      <c r="E52" s="7"/>
      <c r="F52" s="7"/>
      <c r="G52" s="7"/>
      <c r="H52" s="7"/>
      <c r="I52" s="7"/>
      <c r="J52" s="7"/>
      <c r="K52" s="7"/>
      <c r="L52" s="7"/>
    </row>
    <row r="53" spans="1:12" x14ac:dyDescent="0.15">
      <c r="A53" s="6"/>
      <c r="B53" s="6"/>
      <c r="C53" s="6"/>
      <c r="D53" s="4"/>
      <c r="E53" s="7"/>
      <c r="F53" s="7"/>
      <c r="G53" s="7"/>
      <c r="H53" s="7"/>
      <c r="I53" s="7"/>
      <c r="J53" s="7"/>
      <c r="K53" s="7"/>
      <c r="L53" s="7"/>
    </row>
    <row r="54" spans="1:12" x14ac:dyDescent="0.15">
      <c r="A54" s="6"/>
      <c r="B54" s="6"/>
      <c r="C54" s="6"/>
      <c r="D54" s="4"/>
      <c r="E54" s="7"/>
      <c r="F54" s="7"/>
      <c r="G54" s="7"/>
      <c r="H54" s="7"/>
      <c r="I54" s="7"/>
      <c r="J54" s="7"/>
      <c r="K54" s="7"/>
      <c r="L54" s="7"/>
    </row>
    <row r="55" spans="1:12" x14ac:dyDescent="0.15">
      <c r="A55" s="6"/>
      <c r="B55" s="6"/>
      <c r="C55" s="6"/>
      <c r="D55" s="4"/>
      <c r="E55" s="7"/>
      <c r="F55" s="7"/>
      <c r="G55" s="7"/>
      <c r="H55" s="7"/>
      <c r="I55" s="7"/>
      <c r="J55" s="7"/>
      <c r="K55" s="7"/>
      <c r="L55" s="7"/>
    </row>
    <row r="56" spans="1:12" x14ac:dyDescent="0.15">
      <c r="A56" s="6"/>
      <c r="B56" s="6"/>
      <c r="C56" s="6"/>
      <c r="D56" s="4"/>
      <c r="E56" s="7"/>
      <c r="F56" s="7"/>
      <c r="G56" s="7"/>
      <c r="H56" s="7"/>
      <c r="I56" s="7"/>
      <c r="J56" s="7"/>
      <c r="K56" s="7"/>
      <c r="L56" s="7"/>
    </row>
    <row r="57" spans="1:12" x14ac:dyDescent="0.15">
      <c r="A57" s="6"/>
      <c r="B57" s="6"/>
      <c r="C57" s="6"/>
      <c r="D57" s="4"/>
      <c r="E57" s="7"/>
      <c r="F57" s="7"/>
      <c r="G57" s="7"/>
      <c r="H57" s="7"/>
      <c r="I57" s="7"/>
      <c r="J57" s="7"/>
      <c r="K57" s="7"/>
      <c r="L57" s="7"/>
    </row>
    <row r="58" spans="1:12" x14ac:dyDescent="0.15">
      <c r="A58" s="6"/>
      <c r="B58" s="6"/>
      <c r="C58" s="6"/>
      <c r="D58" s="4"/>
      <c r="E58" s="7"/>
      <c r="F58" s="7"/>
      <c r="G58" s="7"/>
      <c r="H58" s="7"/>
      <c r="I58" s="7"/>
      <c r="J58" s="7"/>
      <c r="K58" s="7"/>
      <c r="L58" s="7"/>
    </row>
    <row r="59" spans="1:12" x14ac:dyDescent="0.15">
      <c r="A59" s="6"/>
      <c r="B59" s="6"/>
      <c r="C59" s="6"/>
      <c r="D59" s="4"/>
      <c r="E59" s="7"/>
      <c r="F59" s="7"/>
      <c r="G59" s="7"/>
      <c r="H59" s="7"/>
      <c r="I59" s="7"/>
      <c r="J59" s="7"/>
      <c r="K59" s="7"/>
      <c r="L59" s="7"/>
    </row>
    <row r="60" spans="1:12" x14ac:dyDescent="0.15">
      <c r="A60" s="6"/>
      <c r="B60" s="6"/>
      <c r="C60" s="6"/>
      <c r="D60" s="4"/>
      <c r="E60" s="7"/>
      <c r="F60" s="7"/>
      <c r="G60" s="7"/>
      <c r="H60" s="7"/>
      <c r="I60" s="7"/>
      <c r="J60" s="7"/>
      <c r="K60" s="7"/>
      <c r="L60" s="7"/>
    </row>
    <row r="61" spans="1:12" x14ac:dyDescent="0.15">
      <c r="A61" s="5"/>
      <c r="B61" s="5"/>
      <c r="C61" s="5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15">
      <c r="A62" s="5"/>
      <c r="B62" s="5"/>
      <c r="C62" s="5"/>
      <c r="E62" s="4"/>
      <c r="F62" s="4"/>
      <c r="G62" s="4"/>
      <c r="H62" s="4"/>
      <c r="I62" s="4"/>
      <c r="J62" s="4"/>
      <c r="K62" s="4"/>
      <c r="L62" s="4"/>
    </row>
    <row r="63" spans="1:12" x14ac:dyDescent="0.15">
      <c r="A63" s="5"/>
      <c r="B63" s="5"/>
      <c r="C63" s="5"/>
      <c r="E63" s="4"/>
      <c r="F63" s="4"/>
      <c r="G63" s="4"/>
      <c r="H63" s="4"/>
      <c r="I63" s="4"/>
      <c r="J63" s="4"/>
      <c r="K63" s="4"/>
      <c r="L63" s="4"/>
    </row>
    <row r="64" spans="1:12" x14ac:dyDescent="0.15">
      <c r="A64" s="5"/>
      <c r="B64" s="5"/>
      <c r="C64" s="5"/>
      <c r="E64" s="4"/>
      <c r="F64" s="4"/>
      <c r="G64" s="4"/>
      <c r="H64" s="4"/>
      <c r="I64" s="4"/>
      <c r="J64" s="4"/>
      <c r="K64" s="4"/>
      <c r="L64" s="4"/>
    </row>
    <row r="65" spans="1:12" x14ac:dyDescent="0.15">
      <c r="A65" s="5"/>
      <c r="B65" s="5"/>
      <c r="C65" s="5"/>
      <c r="E65" s="4"/>
      <c r="F65" s="4"/>
      <c r="G65" s="4"/>
      <c r="H65" s="4"/>
      <c r="I65" s="4"/>
      <c r="J65" s="4"/>
      <c r="K65" s="4"/>
      <c r="L65" s="4"/>
    </row>
    <row r="66" spans="1:12" x14ac:dyDescent="0.15">
      <c r="A66" s="5"/>
      <c r="B66" s="5"/>
      <c r="C66" s="5"/>
      <c r="E66" s="4"/>
      <c r="F66" s="4"/>
      <c r="G66" s="4"/>
      <c r="H66" s="4"/>
      <c r="I66" s="4"/>
      <c r="J66" s="4"/>
      <c r="K66" s="4"/>
      <c r="L66" s="4"/>
    </row>
    <row r="67" spans="1:12" x14ac:dyDescent="0.15">
      <c r="A67" s="5"/>
      <c r="B67" s="5"/>
      <c r="C67" s="5"/>
      <c r="E67" s="4"/>
      <c r="F67" s="4"/>
      <c r="G67" s="4"/>
      <c r="H67" s="4"/>
      <c r="I67" s="4"/>
      <c r="J67" s="4"/>
      <c r="K67" s="4"/>
      <c r="L67" s="4"/>
    </row>
    <row r="68" spans="1:12" x14ac:dyDescent="0.15">
      <c r="A68" s="5"/>
      <c r="B68" s="5"/>
      <c r="C68" s="5"/>
      <c r="E68" s="4"/>
      <c r="F68" s="4"/>
      <c r="G68" s="4"/>
      <c r="H68" s="4"/>
      <c r="I68" s="4"/>
      <c r="J68" s="4"/>
      <c r="K68" s="4"/>
      <c r="L68" s="4"/>
    </row>
    <row r="69" spans="1:12" x14ac:dyDescent="0.15">
      <c r="A69" s="5"/>
      <c r="B69" s="5"/>
      <c r="C69" s="5"/>
      <c r="E69" s="4"/>
      <c r="F69" s="4"/>
      <c r="G69" s="4"/>
      <c r="H69" s="4"/>
      <c r="I69" s="4"/>
      <c r="J69" s="4"/>
      <c r="K69" s="4"/>
      <c r="L69" s="4"/>
    </row>
    <row r="70" spans="1:12" x14ac:dyDescent="0.15">
      <c r="A70" s="5"/>
      <c r="B70" s="5"/>
      <c r="C70" s="5"/>
      <c r="E70" s="4"/>
      <c r="F70" s="4"/>
      <c r="G70" s="4"/>
      <c r="H70" s="4"/>
      <c r="I70" s="4"/>
      <c r="J70" s="4"/>
      <c r="K70" s="4"/>
      <c r="L70" s="4"/>
    </row>
    <row r="71" spans="1:12" x14ac:dyDescent="0.15">
      <c r="A71" s="5"/>
      <c r="B71" s="5"/>
      <c r="C71" s="5"/>
      <c r="E71" s="4"/>
      <c r="F71" s="4"/>
      <c r="G71" s="4"/>
      <c r="H71" s="4"/>
      <c r="I71" s="4"/>
      <c r="J71" s="4"/>
      <c r="K71" s="4"/>
      <c r="L71" s="4"/>
    </row>
    <row r="72" spans="1:12" x14ac:dyDescent="0.15">
      <c r="A72" s="5"/>
      <c r="B72" s="5"/>
      <c r="C72" s="5"/>
      <c r="E72" s="4"/>
      <c r="F72" s="4"/>
      <c r="G72" s="4"/>
      <c r="H72" s="4"/>
      <c r="I72" s="4"/>
      <c r="J72" s="4"/>
      <c r="K72" s="4"/>
      <c r="L72" s="4"/>
    </row>
    <row r="73" spans="1:12" x14ac:dyDescent="0.15">
      <c r="A73" s="5"/>
      <c r="B73" s="5"/>
      <c r="C73" s="5"/>
      <c r="E73" s="4"/>
      <c r="F73" s="4"/>
      <c r="G73" s="4"/>
      <c r="H73" s="4"/>
      <c r="I73" s="4"/>
      <c r="J73" s="4"/>
      <c r="K73" s="4"/>
      <c r="L73" s="4"/>
    </row>
    <row r="74" spans="1:12" x14ac:dyDescent="0.15">
      <c r="A74" s="5"/>
      <c r="B74" s="5"/>
      <c r="C74" s="5"/>
      <c r="E74" s="4"/>
      <c r="F74" s="4"/>
      <c r="G74" s="4"/>
      <c r="H74" s="4"/>
      <c r="I74" s="4"/>
      <c r="J74" s="4"/>
      <c r="K74" s="4"/>
      <c r="L74" s="4"/>
    </row>
    <row r="75" spans="1:12" x14ac:dyDescent="0.15">
      <c r="A75" s="5"/>
      <c r="B75" s="5"/>
      <c r="C75" s="5"/>
      <c r="E75" s="4"/>
      <c r="F75" s="4"/>
      <c r="G75" s="4"/>
      <c r="H75" s="4"/>
      <c r="I75" s="4"/>
      <c r="J75" s="4"/>
      <c r="K75" s="4"/>
      <c r="L75" s="4"/>
    </row>
    <row r="76" spans="1:12" x14ac:dyDescent="0.15">
      <c r="A76" s="5"/>
      <c r="B76" s="5"/>
      <c r="C76" s="5"/>
      <c r="E76" s="4"/>
      <c r="F76" s="4"/>
      <c r="G76" s="4"/>
      <c r="H76" s="4"/>
      <c r="I76" s="4"/>
      <c r="J76" s="4"/>
      <c r="K76" s="4"/>
      <c r="L76" s="4"/>
    </row>
    <row r="77" spans="1:12" x14ac:dyDescent="0.15">
      <c r="A77" s="5"/>
      <c r="B77" s="5"/>
      <c r="C77" s="5"/>
      <c r="E77" s="4"/>
      <c r="F77" s="4"/>
      <c r="G77" s="4"/>
      <c r="H77" s="4"/>
      <c r="I77" s="4"/>
      <c r="J77" s="4"/>
      <c r="K77" s="4"/>
      <c r="L77" s="4"/>
    </row>
    <row r="78" spans="1:12" x14ac:dyDescent="0.15">
      <c r="A78" s="5"/>
      <c r="B78" s="5"/>
      <c r="C78" s="5"/>
      <c r="E78" s="4"/>
      <c r="F78" s="4"/>
      <c r="G78" s="4"/>
      <c r="H78" s="4"/>
      <c r="I78" s="4"/>
      <c r="J78" s="4"/>
      <c r="K78" s="4"/>
      <c r="L78" s="4"/>
    </row>
    <row r="79" spans="1:12" x14ac:dyDescent="0.15">
      <c r="A79" s="5"/>
      <c r="B79" s="5"/>
      <c r="C79" s="5"/>
      <c r="E79" s="4"/>
      <c r="F79" s="4"/>
      <c r="G79" s="4"/>
      <c r="H79" s="4"/>
      <c r="I79" s="4"/>
      <c r="J79" s="4"/>
      <c r="K79" s="4"/>
      <c r="L79" s="4"/>
    </row>
    <row r="80" spans="1:12" x14ac:dyDescent="0.15">
      <c r="A80" s="5"/>
      <c r="B80" s="5"/>
      <c r="C80" s="5"/>
      <c r="E80" s="4"/>
      <c r="F80" s="4"/>
      <c r="G80" s="4"/>
      <c r="H80" s="4"/>
      <c r="I80" s="4"/>
      <c r="J80" s="4"/>
      <c r="K80" s="4"/>
      <c r="L80" s="4"/>
    </row>
    <row r="81" spans="1:12" x14ac:dyDescent="0.15">
      <c r="A81" s="5"/>
      <c r="B81" s="5"/>
      <c r="C81" s="5"/>
      <c r="E81" s="4"/>
      <c r="F81" s="4"/>
      <c r="G81" s="4"/>
      <c r="H81" s="4"/>
      <c r="I81" s="4"/>
      <c r="J81" s="4"/>
      <c r="K81" s="4"/>
      <c r="L81" s="4"/>
    </row>
    <row r="82" spans="1:12" x14ac:dyDescent="0.15">
      <c r="A82" s="5"/>
      <c r="B82" s="5"/>
      <c r="C82" s="5"/>
      <c r="E82" s="4"/>
      <c r="F82" s="4"/>
      <c r="G82" s="4"/>
      <c r="H82" s="4"/>
      <c r="I82" s="4"/>
      <c r="J82" s="4"/>
      <c r="K82" s="4"/>
      <c r="L82" s="4"/>
    </row>
    <row r="83" spans="1:12" x14ac:dyDescent="0.15">
      <c r="A83" s="5"/>
      <c r="B83" s="5"/>
      <c r="C83" s="5"/>
      <c r="E83" s="4"/>
      <c r="F83" s="4"/>
      <c r="G83" s="4"/>
      <c r="H83" s="4"/>
      <c r="I83" s="4"/>
      <c r="J83" s="4"/>
      <c r="K83" s="4"/>
      <c r="L83" s="4"/>
    </row>
    <row r="84" spans="1:12" x14ac:dyDescent="0.15">
      <c r="A84" s="5"/>
      <c r="B84" s="5"/>
      <c r="C84" s="5"/>
      <c r="E84" s="4"/>
      <c r="F84" s="4"/>
      <c r="G84" s="4"/>
      <c r="H84" s="4"/>
      <c r="I84" s="4"/>
      <c r="J84" s="4"/>
      <c r="K84" s="4"/>
      <c r="L84" s="4"/>
    </row>
    <row r="85" spans="1:12" x14ac:dyDescent="0.15">
      <c r="A85" s="5"/>
      <c r="B85" s="5"/>
      <c r="C85" s="5"/>
      <c r="E85" s="4"/>
      <c r="F85" s="4"/>
      <c r="G85" s="4"/>
      <c r="H85" s="4"/>
      <c r="I85" s="4"/>
      <c r="J85" s="4"/>
      <c r="K85" s="4"/>
      <c r="L85" s="4"/>
    </row>
    <row r="86" spans="1:12" x14ac:dyDescent="0.15">
      <c r="A86" s="1"/>
      <c r="D86" s="1">
        <f>SUBTOTAL(9,D3:D85)</f>
        <v>0</v>
      </c>
      <c r="E86" s="1"/>
      <c r="F86" s="1"/>
      <c r="G86" s="1"/>
      <c r="H86" s="1"/>
      <c r="I86" s="1"/>
      <c r="J86" s="1"/>
      <c r="K86" s="1"/>
      <c r="L86" s="1"/>
    </row>
    <row r="87" spans="1:12" x14ac:dyDescent="0.15">
      <c r="A87" s="1"/>
      <c r="E87" s="1"/>
      <c r="F87" s="1"/>
      <c r="G87" s="1"/>
      <c r="H87" s="1"/>
      <c r="I87" s="1"/>
      <c r="J87" s="1"/>
      <c r="K87" s="1"/>
      <c r="L87" s="1"/>
    </row>
    <row r="88" spans="1:12" x14ac:dyDescent="0.15">
      <c r="A88" s="1"/>
      <c r="E88" s="1"/>
      <c r="F88" s="1"/>
      <c r="G88" s="1"/>
      <c r="H88" s="1"/>
      <c r="I88" s="1"/>
      <c r="J88" s="1"/>
      <c r="K88" s="1"/>
      <c r="L88" s="1"/>
    </row>
    <row r="89" spans="1:12" x14ac:dyDescent="0.15">
      <c r="A89" s="1"/>
      <c r="E89" s="1"/>
      <c r="F89" s="1"/>
      <c r="G89" s="1"/>
      <c r="H89" s="1"/>
      <c r="I89" s="1"/>
      <c r="J89" s="1"/>
      <c r="K89" s="1"/>
      <c r="L89" s="1"/>
    </row>
    <row r="90" spans="1:12" x14ac:dyDescent="0.15">
      <c r="A90" s="1"/>
      <c r="E90" s="1"/>
      <c r="F90" s="1"/>
      <c r="G90" s="1"/>
      <c r="H90" s="1"/>
      <c r="I90" s="1"/>
      <c r="J90" s="1"/>
      <c r="K90" s="1"/>
      <c r="L90" s="1"/>
    </row>
    <row r="91" spans="1:12" x14ac:dyDescent="0.15">
      <c r="A91" s="1"/>
      <c r="E91" s="1"/>
      <c r="F91" s="1"/>
      <c r="G91" s="1"/>
      <c r="H91" s="1"/>
      <c r="I91" s="1"/>
      <c r="J91" s="1"/>
      <c r="K91" s="1"/>
      <c r="L91" s="1"/>
    </row>
    <row r="92" spans="1:12" x14ac:dyDescent="0.15">
      <c r="A92" s="1"/>
      <c r="E92" s="1"/>
      <c r="F92" s="1"/>
      <c r="G92" s="1"/>
      <c r="H92" s="1"/>
      <c r="I92" s="1"/>
      <c r="J92" s="1"/>
      <c r="K92" s="1"/>
      <c r="L92" s="1"/>
    </row>
    <row r="93" spans="1:12" x14ac:dyDescent="0.15">
      <c r="A93" s="1"/>
      <c r="E93" s="1"/>
      <c r="F93" s="1"/>
      <c r="G93" s="1"/>
      <c r="H93" s="1"/>
      <c r="I93" s="1"/>
      <c r="J93" s="1"/>
      <c r="K93" s="1"/>
      <c r="L93" s="1"/>
    </row>
    <row r="94" spans="1:12" x14ac:dyDescent="0.15">
      <c r="A94" s="1"/>
      <c r="E94" s="1"/>
      <c r="F94" s="1"/>
      <c r="G94" s="1"/>
      <c r="H94" s="1"/>
      <c r="I94" s="1"/>
      <c r="J94" s="1"/>
      <c r="K94" s="1"/>
      <c r="L94" s="1"/>
    </row>
    <row r="95" spans="1:12" x14ac:dyDescent="0.15">
      <c r="A95" s="1"/>
      <c r="E95" s="1"/>
      <c r="F95" s="1"/>
      <c r="G95" s="1"/>
      <c r="H95" s="1"/>
      <c r="I95" s="1"/>
      <c r="J95" s="1"/>
      <c r="K95" s="1"/>
      <c r="L95" s="1"/>
    </row>
    <row r="96" spans="1:12" x14ac:dyDescent="0.15">
      <c r="A96" s="1"/>
      <c r="E96" s="1"/>
      <c r="F96" s="1"/>
      <c r="G96" s="1"/>
      <c r="H96" s="1"/>
      <c r="I96" s="1"/>
      <c r="J96" s="1"/>
      <c r="K96" s="1"/>
      <c r="L96" s="1"/>
    </row>
    <row r="97" spans="12:12" x14ac:dyDescent="0.15">
      <c r="L97" s="1"/>
    </row>
    <row r="98" spans="12:12" x14ac:dyDescent="0.15">
      <c r="L98" s="1"/>
    </row>
    <row r="99" spans="12:12" x14ac:dyDescent="0.15">
      <c r="L99" s="1"/>
    </row>
    <row r="100" spans="12:12" x14ac:dyDescent="0.15">
      <c r="L100" s="1"/>
    </row>
    <row r="101" spans="12:12" x14ac:dyDescent="0.15">
      <c r="L101" s="1"/>
    </row>
    <row r="102" spans="12:12" x14ac:dyDescent="0.15">
      <c r="L102" s="1"/>
    </row>
    <row r="103" spans="12:12" x14ac:dyDescent="0.15">
      <c r="L103" s="1"/>
    </row>
    <row r="104" spans="12:12" x14ac:dyDescent="0.15">
      <c r="L104" s="1"/>
    </row>
    <row r="105" spans="12:12" x14ac:dyDescent="0.15">
      <c r="L105" s="1"/>
    </row>
    <row r="106" spans="12:12" x14ac:dyDescent="0.15">
      <c r="L106" s="1"/>
    </row>
    <row r="107" spans="12:12" x14ac:dyDescent="0.15">
      <c r="L107" s="1"/>
    </row>
    <row r="108" spans="12:12" x14ac:dyDescent="0.15">
      <c r="L108" s="1"/>
    </row>
    <row r="109" spans="12:12" x14ac:dyDescent="0.15">
      <c r="L109" s="1"/>
    </row>
    <row r="110" spans="12:12" x14ac:dyDescent="0.15">
      <c r="L110" s="1">
        <v>1450120</v>
      </c>
    </row>
    <row r="111" spans="12:12" x14ac:dyDescent="0.15">
      <c r="L111" s="1"/>
    </row>
  </sheetData>
  <autoFilter ref="A2:L30"/>
  <mergeCells count="1"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9" sqref="C19"/>
    </sheetView>
  </sheetViews>
  <sheetFormatPr defaultRowHeight="13.5" x14ac:dyDescent="0.15"/>
  <cols>
    <col min="1" max="1" width="3.875" style="14" customWidth="1"/>
    <col min="2" max="2" width="20.75" customWidth="1"/>
    <col min="3" max="3" width="30" customWidth="1"/>
  </cols>
  <sheetData>
    <row r="1" spans="2:3" ht="22.5" x14ac:dyDescent="0.15">
      <c r="B1" s="59" t="s">
        <v>112</v>
      </c>
      <c r="C1" s="59"/>
    </row>
    <row r="2" spans="2:3" ht="14.25" thickBot="1" x14ac:dyDescent="0.2">
      <c r="B2" s="15" t="s">
        <v>113</v>
      </c>
      <c r="C2" s="16">
        <v>41000</v>
      </c>
    </row>
    <row r="3" spans="2:3" ht="18" customHeight="1" x14ac:dyDescent="0.15">
      <c r="B3" s="60" t="s">
        <v>114</v>
      </c>
      <c r="C3" s="62" t="s">
        <v>115</v>
      </c>
    </row>
    <row r="4" spans="2:3" ht="18" customHeight="1" x14ac:dyDescent="0.15">
      <c r="B4" s="61"/>
      <c r="C4" s="63"/>
    </row>
    <row r="5" spans="2:3" ht="18" customHeight="1" x14ac:dyDescent="0.15">
      <c r="B5" s="17" t="s">
        <v>13</v>
      </c>
      <c r="C5" s="18">
        <v>3400</v>
      </c>
    </row>
    <row r="6" spans="2:3" ht="18" customHeight="1" x14ac:dyDescent="0.15">
      <c r="B6" s="17" t="s">
        <v>28</v>
      </c>
      <c r="C6" s="18">
        <v>5200</v>
      </c>
    </row>
    <row r="7" spans="2:3" ht="18" customHeight="1" x14ac:dyDescent="0.15">
      <c r="B7" s="17" t="s">
        <v>20</v>
      </c>
      <c r="C7" s="18">
        <v>0</v>
      </c>
    </row>
    <row r="8" spans="2:3" ht="18" customHeight="1" x14ac:dyDescent="0.15">
      <c r="B8" s="17" t="s">
        <v>35</v>
      </c>
      <c r="C8" s="18">
        <v>4800</v>
      </c>
    </row>
    <row r="9" spans="2:3" ht="18" customHeight="1" thickBot="1" x14ac:dyDescent="0.2">
      <c r="B9" s="19" t="s">
        <v>116</v>
      </c>
      <c r="C9" s="20">
        <f>SUM(C5:C8)</f>
        <v>13400</v>
      </c>
    </row>
  </sheetData>
  <mergeCells count="3">
    <mergeCell ref="B1:C1"/>
    <mergeCell ref="B3:B4"/>
    <mergeCell ref="C3:C4"/>
  </mergeCells>
  <phoneticPr fontId="2" type="noConversion"/>
  <dataValidations count="1">
    <dataValidation type="list" allowBlank="1" showInputMessage="1" showErrorMessage="1" sqref="B5:B8">
      <formula1>"海泉,天海国际,福生,祥发,东大,天和"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8" sqref="A8:A11"/>
    </sheetView>
  </sheetViews>
  <sheetFormatPr defaultRowHeight="13.5" x14ac:dyDescent="0.15"/>
  <cols>
    <col min="1" max="1" width="6.125" style="14" customWidth="1"/>
    <col min="2" max="2" width="3.875" style="14" bestFit="1" customWidth="1"/>
    <col min="3" max="3" width="14" style="14" bestFit="1" customWidth="1"/>
    <col min="4" max="4" width="12.5" style="14" customWidth="1"/>
    <col min="5" max="5" width="14" style="14" bestFit="1" customWidth="1"/>
    <col min="6" max="6" width="16.5" style="14" bestFit="1" customWidth="1"/>
    <col min="7" max="7" width="11.75" style="14" bestFit="1" customWidth="1"/>
    <col min="8" max="16384" width="9" style="14"/>
  </cols>
  <sheetData>
    <row r="1" spans="1:7" ht="22.5" x14ac:dyDescent="0.15">
      <c r="A1" s="21" t="s">
        <v>117</v>
      </c>
      <c r="B1" s="22"/>
      <c r="C1" s="22"/>
      <c r="D1" s="22"/>
      <c r="E1" s="22"/>
      <c r="F1" s="23"/>
      <c r="G1" s="22"/>
    </row>
    <row r="2" spans="1:7" ht="14.25" x14ac:dyDescent="0.15">
      <c r="A2" s="24">
        <v>2012</v>
      </c>
      <c r="B2" s="25" t="s">
        <v>118</v>
      </c>
      <c r="C2" s="64" t="s">
        <v>119</v>
      </c>
      <c r="D2" s="64" t="s">
        <v>120</v>
      </c>
      <c r="E2" s="64" t="s">
        <v>121</v>
      </c>
      <c r="F2" s="66" t="s">
        <v>122</v>
      </c>
      <c r="G2" s="68" t="s">
        <v>123</v>
      </c>
    </row>
    <row r="3" spans="1:7" ht="15" thickBot="1" x14ac:dyDescent="0.2">
      <c r="A3" s="26" t="s">
        <v>124</v>
      </c>
      <c r="B3" s="27" t="s">
        <v>125</v>
      </c>
      <c r="C3" s="65"/>
      <c r="D3" s="65"/>
      <c r="E3" s="65"/>
      <c r="F3" s="67"/>
      <c r="G3" s="69"/>
    </row>
    <row r="4" spans="1:7" ht="14.25" thickTop="1" x14ac:dyDescent="0.15">
      <c r="A4" s="28">
        <v>5</v>
      </c>
      <c r="B4" s="29">
        <v>5</v>
      </c>
      <c r="C4" s="30" t="s">
        <v>13</v>
      </c>
      <c r="D4" s="31" t="s">
        <v>126</v>
      </c>
      <c r="E4" s="31" t="s">
        <v>129</v>
      </c>
      <c r="F4" s="32">
        <v>18500</v>
      </c>
      <c r="G4" s="33"/>
    </row>
    <row r="5" spans="1:7" x14ac:dyDescent="0.15">
      <c r="A5" s="28">
        <v>5</v>
      </c>
      <c r="B5" s="34">
        <v>12</v>
      </c>
      <c r="C5" s="35" t="s">
        <v>28</v>
      </c>
      <c r="D5" s="36" t="s">
        <v>127</v>
      </c>
      <c r="E5" s="36" t="s">
        <v>130</v>
      </c>
      <c r="F5" s="37">
        <v>12560</v>
      </c>
      <c r="G5" s="38"/>
    </row>
    <row r="6" spans="1:7" x14ac:dyDescent="0.15">
      <c r="A6" s="28">
        <v>5</v>
      </c>
      <c r="B6" s="34">
        <v>16</v>
      </c>
      <c r="C6" s="35" t="s">
        <v>20</v>
      </c>
      <c r="D6" s="36" t="s">
        <v>128</v>
      </c>
      <c r="E6" s="36" t="s">
        <v>129</v>
      </c>
      <c r="F6" s="37">
        <v>5700</v>
      </c>
      <c r="G6" s="38"/>
    </row>
    <row r="7" spans="1:7" x14ac:dyDescent="0.15">
      <c r="A7" s="28">
        <v>5</v>
      </c>
      <c r="B7" s="34">
        <v>20</v>
      </c>
      <c r="C7" s="35" t="s">
        <v>13</v>
      </c>
      <c r="D7" s="36" t="s">
        <v>128</v>
      </c>
      <c r="E7" s="36" t="s">
        <v>132</v>
      </c>
      <c r="F7" s="37">
        <v>7500</v>
      </c>
      <c r="G7" s="38"/>
    </row>
    <row r="8" spans="1:7" x14ac:dyDescent="0.15">
      <c r="A8" s="28">
        <v>6</v>
      </c>
      <c r="B8" s="34">
        <v>5</v>
      </c>
      <c r="C8" s="35" t="s">
        <v>28</v>
      </c>
      <c r="D8" s="36" t="s">
        <v>128</v>
      </c>
      <c r="E8" s="36" t="s">
        <v>130</v>
      </c>
      <c r="F8" s="37">
        <v>10500</v>
      </c>
      <c r="G8" s="38"/>
    </row>
    <row r="9" spans="1:7" x14ac:dyDescent="0.15">
      <c r="A9" s="28">
        <v>6</v>
      </c>
      <c r="B9" s="34">
        <v>10</v>
      </c>
      <c r="C9" s="35" t="s">
        <v>35</v>
      </c>
      <c r="D9" s="36" t="s">
        <v>128</v>
      </c>
      <c r="E9" s="36" t="s">
        <v>131</v>
      </c>
      <c r="F9" s="37">
        <v>12500</v>
      </c>
      <c r="G9" s="38"/>
    </row>
    <row r="10" spans="1:7" x14ac:dyDescent="0.15">
      <c r="A10" s="28">
        <v>6</v>
      </c>
      <c r="B10" s="34">
        <v>15</v>
      </c>
      <c r="C10" s="35" t="s">
        <v>20</v>
      </c>
      <c r="D10" s="36" t="s">
        <v>128</v>
      </c>
      <c r="E10" s="36" t="s">
        <v>132</v>
      </c>
      <c r="F10" s="37">
        <v>3500</v>
      </c>
      <c r="G10" s="38"/>
    </row>
    <row r="11" spans="1:7" x14ac:dyDescent="0.15">
      <c r="A11" s="28">
        <v>6</v>
      </c>
      <c r="B11" s="34">
        <v>18</v>
      </c>
      <c r="C11" s="35" t="s">
        <v>35</v>
      </c>
      <c r="D11" s="36" t="s">
        <v>128</v>
      </c>
      <c r="E11" s="36" t="s">
        <v>133</v>
      </c>
      <c r="F11" s="37">
        <v>2550</v>
      </c>
      <c r="G11" s="38"/>
    </row>
    <row r="12" spans="1:7" x14ac:dyDescent="0.15">
      <c r="A12" s="39"/>
      <c r="B12" s="40"/>
      <c r="C12" s="41"/>
      <c r="D12" s="41"/>
      <c r="E12" s="41"/>
      <c r="F12" s="42"/>
      <c r="G12" s="43"/>
    </row>
  </sheetData>
  <mergeCells count="5">
    <mergeCell ref="C2:C3"/>
    <mergeCell ref="D2:D3"/>
    <mergeCell ref="E2:E3"/>
    <mergeCell ref="F2:F3"/>
    <mergeCell ref="G2:G3"/>
  </mergeCells>
  <phoneticPr fontId="2" type="noConversion"/>
  <dataValidations count="1">
    <dataValidation type="list" allowBlank="1" showInputMessage="1" showErrorMessage="1" sqref="C12">
      <formula1>客户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C4:C11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zoomScale="90" zoomScaleNormal="90" workbookViewId="0">
      <selection activeCell="F6" sqref="F6"/>
    </sheetView>
  </sheetViews>
  <sheetFormatPr defaultRowHeight="13.5" x14ac:dyDescent="0.15"/>
  <cols>
    <col min="1" max="1" width="4.25" style="14" customWidth="1"/>
    <col min="2" max="2" width="5.75" style="14" bestFit="1" customWidth="1"/>
    <col min="3" max="3" width="16.625" style="14" customWidth="1"/>
    <col min="4" max="4" width="11.75" style="14" bestFit="1" customWidth="1"/>
    <col min="5" max="5" width="13" style="14" customWidth="1"/>
    <col min="6" max="6" width="11.75" style="14" customWidth="1"/>
    <col min="7" max="8" width="13" style="14" customWidth="1"/>
    <col min="9" max="9" width="11.75" style="14" customWidth="1"/>
    <col min="10" max="10" width="14" style="14" customWidth="1"/>
    <col min="11" max="16384" width="9" style="14"/>
  </cols>
  <sheetData>
    <row r="1" spans="2:10" ht="48" customHeight="1" x14ac:dyDescent="0.15">
      <c r="B1" s="70" t="s">
        <v>134</v>
      </c>
      <c r="C1" s="70"/>
      <c r="D1" s="70"/>
      <c r="E1" s="70"/>
      <c r="F1" s="70"/>
      <c r="G1" s="70"/>
      <c r="H1" s="70"/>
      <c r="I1" s="70"/>
      <c r="J1" s="70"/>
    </row>
    <row r="2" spans="2:10" ht="14.25" thickBot="1" x14ac:dyDescent="0.2">
      <c r="H2" s="15" t="s">
        <v>135</v>
      </c>
      <c r="I2" s="71" t="s">
        <v>145</v>
      </c>
      <c r="J2" s="72"/>
    </row>
    <row r="3" spans="2:10" x14ac:dyDescent="0.15">
      <c r="B3" s="73" t="s">
        <v>136</v>
      </c>
      <c r="C3" s="75" t="s">
        <v>137</v>
      </c>
      <c r="D3" s="75" t="s">
        <v>138</v>
      </c>
      <c r="E3" s="75" t="s">
        <v>139</v>
      </c>
      <c r="F3" s="75"/>
      <c r="G3" s="75" t="s">
        <v>140</v>
      </c>
      <c r="H3" s="75" t="s">
        <v>139</v>
      </c>
      <c r="I3" s="75"/>
      <c r="J3" s="77" t="s">
        <v>140</v>
      </c>
    </row>
    <row r="4" spans="2:10" x14ac:dyDescent="0.15">
      <c r="B4" s="74"/>
      <c r="C4" s="76"/>
      <c r="D4" s="76"/>
      <c r="E4" s="44" t="s">
        <v>141</v>
      </c>
      <c r="F4" s="44" t="s">
        <v>142</v>
      </c>
      <c r="G4" s="76"/>
      <c r="H4" s="44" t="s">
        <v>141</v>
      </c>
      <c r="I4" s="44" t="s">
        <v>142</v>
      </c>
      <c r="J4" s="78"/>
    </row>
    <row r="5" spans="2:10" ht="20.100000000000001" customHeight="1" x14ac:dyDescent="0.15">
      <c r="B5" s="45"/>
      <c r="C5" s="46" t="s">
        <v>143</v>
      </c>
      <c r="D5" s="46"/>
      <c r="E5" s="46">
        <v>5</v>
      </c>
      <c r="F5" s="46"/>
      <c r="G5" s="46"/>
      <c r="H5" s="46">
        <v>6</v>
      </c>
      <c r="I5" s="46"/>
      <c r="J5" s="47"/>
    </row>
    <row r="6" spans="2:10" ht="20.100000000000001" customHeight="1" x14ac:dyDescent="0.15">
      <c r="B6" s="48">
        <v>1</v>
      </c>
      <c r="C6" s="49" t="s">
        <v>13</v>
      </c>
      <c r="D6" s="54">
        <f>VLOOKUP(C6,name1,2,FALSE)</f>
        <v>3400</v>
      </c>
      <c r="E6" s="50">
        <f>SUMPRODUCT((销售记录表!$B$4:$B$30=$E$5)*(销售记录表!$D$4:$D$30=C6)*销售记录表!$L$4:$L$30)</f>
        <v>313640</v>
      </c>
      <c r="F6" s="50">
        <f>SUMPRODUCT((收款明细表!$A$4:$A$11=$E$5)*(收款明细表!$C$4:$C$11=C6)*收款明细表!$F$4:$F$11)</f>
        <v>26000</v>
      </c>
      <c r="G6" s="54">
        <f>D6+E6-F6</f>
        <v>291040</v>
      </c>
      <c r="H6" s="50">
        <f>SUMPRODUCT((销售记录表!$B$4:$B$30=$H$5)*(销售记录表!$D$4:$D$30=C6)*销售记录表!$L$4:$L$30)</f>
        <v>99840</v>
      </c>
      <c r="I6" s="50">
        <f>SUMPRODUCT((收款明细表!$A$4:$A$11=$H$5)*(收款明细表!$C$4:$C$11=C6)*收款明细表!$F$4:$F$11)</f>
        <v>0</v>
      </c>
      <c r="J6" s="55">
        <f>G6+H6-I6</f>
        <v>390880</v>
      </c>
    </row>
    <row r="7" spans="2:10" ht="20.100000000000001" customHeight="1" x14ac:dyDescent="0.15">
      <c r="B7" s="48">
        <v>2</v>
      </c>
      <c r="C7" s="49" t="s">
        <v>28</v>
      </c>
      <c r="D7" s="54">
        <f>VLOOKUP(C7,name1,2,FALSE)</f>
        <v>5200</v>
      </c>
      <c r="E7" s="50">
        <f>SUMPRODUCT((销售记录表!$B$4:$B$30=$E$5)*(销售记录表!$D$4:$D$30=C7)*销售记录表!$L$4:$L$30)</f>
        <v>347600</v>
      </c>
      <c r="F7" s="50">
        <f>SUMPRODUCT((收款明细表!$A$4:$A$11=$E$5)*(收款明细表!$C$4:$C$11=C7)*收款明细表!$F$4:$F$11)</f>
        <v>12560</v>
      </c>
      <c r="G7" s="54">
        <f t="shared" ref="G7:G9" si="0">D7+E7-F7</f>
        <v>340240</v>
      </c>
      <c r="H7" s="50">
        <f>SUMPRODUCT((销售记录表!$B$4:$B$30=$H$5)*(销售记录表!$D$4:$D$30=C7)*销售记录表!$L$4:$L$30)</f>
        <v>0</v>
      </c>
      <c r="I7" s="50">
        <f>SUMPRODUCT((收款明细表!$A$4:$A$11=$H$5)*(收款明细表!$C$4:$C$11=C7)*收款明细表!$F$4:$F$11)</f>
        <v>10500</v>
      </c>
      <c r="J7" s="55">
        <f t="shared" ref="J7:J9" si="1">G7+H7-I7</f>
        <v>329740</v>
      </c>
    </row>
    <row r="8" spans="2:10" ht="20.100000000000001" customHeight="1" x14ac:dyDescent="0.15">
      <c r="B8" s="48">
        <v>3</v>
      </c>
      <c r="C8" s="49" t="s">
        <v>20</v>
      </c>
      <c r="D8" s="54">
        <f>VLOOKUP(C8,name1,2,FALSE)</f>
        <v>0</v>
      </c>
      <c r="E8" s="50">
        <f>SUMPRODUCT((销售记录表!$B$4:$B$30=$E$5)*(销售记录表!$D$4:$D$30=C8)*销售记录表!$L$4:$L$30)</f>
        <v>34400</v>
      </c>
      <c r="F8" s="50">
        <f>SUMPRODUCT((收款明细表!$A$4:$A$11=$E$5)*(收款明细表!$C$4:$C$11=C8)*收款明细表!$F$4:$F$11)</f>
        <v>5700</v>
      </c>
      <c r="G8" s="54">
        <f t="shared" si="0"/>
        <v>28700</v>
      </c>
      <c r="H8" s="50">
        <f>SUMPRODUCT((销售记录表!$B$4:$B$30=$H$5)*(销售记录表!$D$4:$D$30=C8)*销售记录表!$L$4:$L$30)</f>
        <v>435580</v>
      </c>
      <c r="I8" s="50">
        <f>SUMPRODUCT((收款明细表!$A$4:$A$11=$H$5)*(收款明细表!$C$4:$C$11=C8)*收款明细表!$F$4:$F$11)</f>
        <v>3500</v>
      </c>
      <c r="J8" s="55">
        <f t="shared" si="1"/>
        <v>460780</v>
      </c>
    </row>
    <row r="9" spans="2:10" ht="20.100000000000001" customHeight="1" x14ac:dyDescent="0.15">
      <c r="B9" s="48">
        <v>4</v>
      </c>
      <c r="C9" s="49" t="s">
        <v>35</v>
      </c>
      <c r="D9" s="54">
        <f>VLOOKUP(C9,name1,2,FALSE)</f>
        <v>4800</v>
      </c>
      <c r="E9" s="50">
        <f>SUMPRODUCT((销售记录表!$B$4:$B$30=$E$5)*(销售记录表!$D$4:$D$30=C9)*销售记录表!$L$4:$L$30)</f>
        <v>39000</v>
      </c>
      <c r="F9" s="50">
        <f>SUMPRODUCT((收款明细表!$A$4:$A$11=$E$5)*(收款明细表!$C$4:$C$11=C9)*收款明细表!$F$4:$F$11)</f>
        <v>0</v>
      </c>
      <c r="G9" s="54">
        <f t="shared" si="0"/>
        <v>43800</v>
      </c>
      <c r="H9" s="50">
        <f>SUMPRODUCT((销售记录表!$B$4:$B$30=$H$5)*(销售记录表!$D$4:$D$30=C9)*销售记录表!$L$4:$L$30)</f>
        <v>165060</v>
      </c>
      <c r="I9" s="50">
        <f>SUMPRODUCT((收款明细表!$A$4:$A$11=$H$5)*(收款明细表!$C$4:$C$11=C9)*收款明细表!$F$4:$F$11)</f>
        <v>15050</v>
      </c>
      <c r="J9" s="55">
        <f t="shared" si="1"/>
        <v>193810</v>
      </c>
    </row>
    <row r="10" spans="2:10" s="53" customFormat="1" ht="20.100000000000001" customHeight="1" thickBot="1" x14ac:dyDescent="0.2">
      <c r="B10" s="51">
        <v>5</v>
      </c>
      <c r="C10" s="52" t="s">
        <v>144</v>
      </c>
      <c r="D10" s="56">
        <f>SUM(D6:D9)</f>
        <v>13400</v>
      </c>
      <c r="E10" s="56">
        <f t="shared" ref="E10:J10" si="2">SUM(E6:E9)</f>
        <v>734640</v>
      </c>
      <c r="F10" s="56">
        <f t="shared" si="2"/>
        <v>44260</v>
      </c>
      <c r="G10" s="56">
        <f t="shared" si="2"/>
        <v>703780</v>
      </c>
      <c r="H10" s="56">
        <f t="shared" si="2"/>
        <v>700480</v>
      </c>
      <c r="I10" s="56">
        <f t="shared" si="2"/>
        <v>29050</v>
      </c>
      <c r="J10" s="57">
        <f t="shared" si="2"/>
        <v>1375210</v>
      </c>
    </row>
  </sheetData>
  <mergeCells count="9">
    <mergeCell ref="B1:J1"/>
    <mergeCell ref="I2:J2"/>
    <mergeCell ref="B3:B4"/>
    <mergeCell ref="C3:C4"/>
    <mergeCell ref="D3:D4"/>
    <mergeCell ref="E3:F3"/>
    <mergeCell ref="G3:G4"/>
    <mergeCell ref="H3:I3"/>
    <mergeCell ref="J3:J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销售记录表</vt:lpstr>
      <vt:lpstr>应收账款初期余额</vt:lpstr>
      <vt:lpstr>收款明细表</vt:lpstr>
      <vt:lpstr>应收账款余额统计表</vt:lpstr>
      <vt:lpstr>name1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2012-05-30T06:20:55Z</dcterms:created>
  <dcterms:modified xsi:type="dcterms:W3CDTF">2012-08-27T13:31:54Z</dcterms:modified>
</cp:coreProperties>
</file>