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320" windowHeight="9795"/>
  </bookViews>
  <sheets>
    <sheet name="主营业务利润表" sheetId="3" r:id="rId1"/>
  </sheets>
  <definedNames>
    <definedName name="chl">#REF!</definedName>
    <definedName name="cl">#REF!</definedName>
    <definedName name="sccl">#REF!</definedName>
    <definedName name="xse">#REF!</definedName>
    <definedName name="yxys">#REF!</definedName>
  </definedNames>
  <calcPr calcId="145621"/>
</workbook>
</file>

<file path=xl/calcChain.xml><?xml version="1.0" encoding="utf-8"?>
<calcChain xmlns="http://schemas.openxmlformats.org/spreadsheetml/2006/main">
  <c r="G3" i="3" l="1"/>
  <c r="G4" i="3"/>
  <c r="H5" i="3" s="1"/>
  <c r="G5" i="3"/>
  <c r="G6" i="3"/>
  <c r="H7" i="3" s="1"/>
  <c r="G7" i="3"/>
  <c r="G8" i="3"/>
  <c r="H9" i="3" s="1"/>
  <c r="G9" i="3"/>
  <c r="G10" i="3"/>
  <c r="H11" i="3" s="1"/>
  <c r="G11" i="3"/>
  <c r="G12" i="3"/>
  <c r="H13" i="3" s="1"/>
  <c r="G13" i="3"/>
  <c r="G14" i="3"/>
  <c r="H15" i="3" s="1"/>
  <c r="G15" i="3"/>
  <c r="G16" i="3"/>
  <c r="H17" i="3" s="1"/>
  <c r="G17" i="3"/>
  <c r="G18" i="3"/>
  <c r="H18" i="3" s="1"/>
  <c r="H16" i="3" l="1"/>
  <c r="H14" i="3"/>
  <c r="H12" i="3"/>
  <c r="H10" i="3"/>
  <c r="H8" i="3"/>
  <c r="H6" i="3"/>
  <c r="H4" i="3"/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</calcChain>
</file>

<file path=xl/sharedStrings.xml><?xml version="1.0" encoding="utf-8"?>
<sst xmlns="http://schemas.openxmlformats.org/spreadsheetml/2006/main" count="6" uniqueCount="6">
  <si>
    <t>年份</t>
    <phoneticPr fontId="2" type="noConversion"/>
  </si>
  <si>
    <t>月份</t>
    <phoneticPr fontId="2" type="noConversion"/>
  </si>
  <si>
    <t>主营业务利润</t>
    <phoneticPr fontId="2" type="noConversion"/>
  </si>
  <si>
    <t>主营业务利润表</t>
    <phoneticPr fontId="1" type="noConversion"/>
  </si>
  <si>
    <t>标准误差</t>
    <phoneticPr fontId="1" type="noConversion"/>
  </si>
  <si>
    <t>移动平均法预测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</si>
</sst>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);[Red]\(0.00\)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color theme="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1" xfId="0" applyFont="1" applyBorder="1" applyAlignment="1">
      <alignment horizontal="center"/>
    </xf>
    <xf numFmtId="177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505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移动平均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实际值</c:v>
          </c:tx>
          <c:val>
            <c:numRef>
              <c:f>主营业务利润表!$E$4:$E$20</c:f>
              <c:numCache>
                <c:formatCode>0.00_);[Red]\(0.00\)</c:formatCode>
                <c:ptCount val="17"/>
                <c:pt idx="0">
                  <c:v>36007.85</c:v>
                </c:pt>
                <c:pt idx="1">
                  <c:v>31300.23</c:v>
                </c:pt>
                <c:pt idx="2">
                  <c:v>36012</c:v>
                </c:pt>
                <c:pt idx="3">
                  <c:v>36212</c:v>
                </c:pt>
                <c:pt idx="4">
                  <c:v>33912</c:v>
                </c:pt>
                <c:pt idx="5">
                  <c:v>32801.9</c:v>
                </c:pt>
                <c:pt idx="6">
                  <c:v>34992</c:v>
                </c:pt>
                <c:pt idx="7">
                  <c:v>38002</c:v>
                </c:pt>
                <c:pt idx="8">
                  <c:v>40912</c:v>
                </c:pt>
                <c:pt idx="9">
                  <c:v>45778</c:v>
                </c:pt>
                <c:pt idx="10">
                  <c:v>42088</c:v>
                </c:pt>
                <c:pt idx="11">
                  <c:v>45802.5</c:v>
                </c:pt>
                <c:pt idx="12">
                  <c:v>45528.800000000003</c:v>
                </c:pt>
                <c:pt idx="13">
                  <c:v>37753.800000000003</c:v>
                </c:pt>
                <c:pt idx="14">
                  <c:v>41618</c:v>
                </c:pt>
                <c:pt idx="15">
                  <c:v>46768</c:v>
                </c:pt>
                <c:pt idx="16">
                  <c:v>47818.8</c:v>
                </c:pt>
              </c:numCache>
            </c:numRef>
          </c:val>
          <c:smooth val="0"/>
        </c:ser>
        <c:ser>
          <c:idx val="1"/>
          <c:order val="1"/>
          <c:tx>
            <c:v>预测值</c:v>
          </c:tx>
          <c:val>
            <c:numRef>
              <c:f>主营业务利润表!$G$2:$G$18</c:f>
              <c:numCache>
                <c:formatCode>0.00_);[Red]\(0.00\)</c:formatCode>
                <c:ptCount val="17"/>
                <c:pt idx="0" formatCode="General">
                  <c:v>0</c:v>
                </c:pt>
                <c:pt idx="1">
                  <c:v>33654.04</c:v>
                </c:pt>
                <c:pt idx="2">
                  <c:v>33656.114999999998</c:v>
                </c:pt>
                <c:pt idx="3">
                  <c:v>36112</c:v>
                </c:pt>
                <c:pt idx="4">
                  <c:v>35062</c:v>
                </c:pt>
                <c:pt idx="5">
                  <c:v>33356.949999999997</c:v>
                </c:pt>
                <c:pt idx="6">
                  <c:v>33896.949999999997</c:v>
                </c:pt>
                <c:pt idx="7">
                  <c:v>36497</c:v>
                </c:pt>
                <c:pt idx="8">
                  <c:v>39457</c:v>
                </c:pt>
                <c:pt idx="9">
                  <c:v>43345</c:v>
                </c:pt>
                <c:pt idx="10">
                  <c:v>43933</c:v>
                </c:pt>
                <c:pt idx="11">
                  <c:v>43945.25</c:v>
                </c:pt>
                <c:pt idx="12">
                  <c:v>45665.65</c:v>
                </c:pt>
                <c:pt idx="13">
                  <c:v>41641.300000000003</c:v>
                </c:pt>
                <c:pt idx="14">
                  <c:v>39685.9</c:v>
                </c:pt>
                <c:pt idx="15">
                  <c:v>44193</c:v>
                </c:pt>
                <c:pt idx="16">
                  <c:v>47293.4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38112"/>
        <c:axId val="180159232"/>
      </c:lineChart>
      <c:catAx>
        <c:axId val="80938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数据点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80159232"/>
        <c:crosses val="autoZero"/>
        <c:auto val="1"/>
        <c:lblAlgn val="ctr"/>
        <c:lblOffset val="100"/>
        <c:noMultiLvlLbl val="0"/>
      </c:catAx>
      <c:valAx>
        <c:axId val="1801592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值</a:t>
                </a:r>
              </a:p>
            </c:rich>
          </c:tx>
          <c:layout/>
          <c:overlay val="0"/>
        </c:title>
        <c:numFmt formatCode="0.00_);[Red]\(0.00\)" sourceLinked="1"/>
        <c:majorTickMark val="out"/>
        <c:minorTickMark val="none"/>
        <c:tickLblPos val="nextTo"/>
        <c:crossAx val="809381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428624</xdr:colOff>
      <xdr:row>9</xdr:row>
      <xdr:rowOff>161925</xdr:rowOff>
    </xdr:from>
    <xdr:to>
      <xdr:col>7</xdr:col>
      <xdr:colOff>1095375</xdr:colOff>
      <xdr:row>26</xdr:row>
      <xdr:rowOff>66675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N14" sqref="N14"/>
    </sheetView>
  </sheetViews>
  <sheetFormatPr defaultRowHeight="13.5" x14ac:dyDescent="0.15"/>
  <cols>
    <col min="1" max="1" width="4" customWidth="1"/>
    <col min="3" max="4" width="10.75" customWidth="1"/>
    <col min="5" max="5" width="29.875" customWidth="1"/>
    <col min="7" max="8" width="16.5" customWidth="1"/>
  </cols>
  <sheetData>
    <row r="1" spans="2:8" ht="25.5" customHeight="1" x14ac:dyDescent="0.15">
      <c r="B1" s="6" t="s">
        <v>3</v>
      </c>
      <c r="C1" s="6"/>
      <c r="D1" s="6"/>
      <c r="E1" s="6"/>
    </row>
    <row r="2" spans="2:8" ht="25.5" customHeight="1" x14ac:dyDescent="0.15">
      <c r="B2" s="3" t="s">
        <v>0</v>
      </c>
      <c r="C2" s="3" t="s">
        <v>1</v>
      </c>
      <c r="D2" s="3"/>
      <c r="E2" s="3" t="s">
        <v>2</v>
      </c>
      <c r="G2" s="5" t="s">
        <v>5</v>
      </c>
      <c r="H2" s="5" t="s">
        <v>4</v>
      </c>
    </row>
    <row r="3" spans="2:8" ht="15" customHeight="1" x14ac:dyDescent="0.15">
      <c r="B3" s="1">
        <v>2010</v>
      </c>
      <c r="C3" s="1">
        <v>1</v>
      </c>
      <c r="D3" s="1" t="str">
        <f>B3&amp;CHAR(13)&amp;C3</f>
        <v>2010_x000D_1</v>
      </c>
      <c r="E3" s="2">
        <v>32690</v>
      </c>
      <c r="G3" s="4">
        <f t="shared" ref="G3:G18" si="0">AVERAGE(E4:E5)</f>
        <v>33654.04</v>
      </c>
    </row>
    <row r="4" spans="2:8" x14ac:dyDescent="0.15">
      <c r="B4" s="1"/>
      <c r="C4" s="1">
        <v>2</v>
      </c>
      <c r="D4" s="1" t="str">
        <f t="shared" ref="D4:D20" si="1">B4&amp;CHAR(13)&amp;C4</f>
        <v>_x000D_2</v>
      </c>
      <c r="E4" s="2">
        <v>36007.85</v>
      </c>
      <c r="G4" s="4">
        <f t="shared" si="0"/>
        <v>33656.114999999998</v>
      </c>
      <c r="H4">
        <f t="shared" ref="H4:H18" si="2">SQRT(SUMXMY2(E5:E6,G3:G4)/2)</f>
        <v>2354.8477285511494</v>
      </c>
    </row>
    <row r="5" spans="2:8" x14ac:dyDescent="0.15">
      <c r="B5" s="1"/>
      <c r="C5" s="1">
        <v>3</v>
      </c>
      <c r="D5" s="1" t="str">
        <f t="shared" si="1"/>
        <v>_x000D_3</v>
      </c>
      <c r="E5" s="2">
        <v>31300.23</v>
      </c>
      <c r="G5" s="4">
        <f t="shared" si="0"/>
        <v>36112</v>
      </c>
      <c r="H5">
        <f t="shared" si="2"/>
        <v>1667.3623081419662</v>
      </c>
    </row>
    <row r="6" spans="2:8" x14ac:dyDescent="0.15">
      <c r="B6" s="1"/>
      <c r="C6" s="1">
        <v>4</v>
      </c>
      <c r="D6" s="1" t="str">
        <f t="shared" si="1"/>
        <v>_x000D_4</v>
      </c>
      <c r="E6" s="2">
        <v>36012</v>
      </c>
      <c r="G6" s="4">
        <f t="shared" si="0"/>
        <v>35062</v>
      </c>
      <c r="H6">
        <f t="shared" si="2"/>
        <v>816.24138586572542</v>
      </c>
    </row>
    <row r="7" spans="2:8" x14ac:dyDescent="0.15">
      <c r="B7" s="1"/>
      <c r="C7" s="1">
        <v>5</v>
      </c>
      <c r="D7" s="1" t="str">
        <f t="shared" si="1"/>
        <v>_x000D_5</v>
      </c>
      <c r="E7" s="2">
        <v>36212</v>
      </c>
      <c r="G7" s="4">
        <f t="shared" si="0"/>
        <v>33356.949999999997</v>
      </c>
      <c r="H7">
        <f t="shared" si="2"/>
        <v>902.9342452526638</v>
      </c>
    </row>
    <row r="8" spans="2:8" x14ac:dyDescent="0.15">
      <c r="B8" s="1"/>
      <c r="C8" s="1">
        <v>6</v>
      </c>
      <c r="D8" s="1" t="str">
        <f t="shared" si="1"/>
        <v>_x000D_6</v>
      </c>
      <c r="E8" s="2">
        <v>33912</v>
      </c>
      <c r="G8" s="4">
        <f t="shared" si="0"/>
        <v>33896.949999999997</v>
      </c>
      <c r="H8">
        <f t="shared" si="2"/>
        <v>868.10569776957516</v>
      </c>
    </row>
    <row r="9" spans="2:8" x14ac:dyDescent="0.15">
      <c r="B9" s="1">
        <v>2011</v>
      </c>
      <c r="C9" s="1">
        <v>1</v>
      </c>
      <c r="D9" s="1" t="str">
        <f t="shared" si="1"/>
        <v>2011_x000D_1</v>
      </c>
      <c r="E9" s="2">
        <v>32801.9</v>
      </c>
      <c r="G9" s="4">
        <f t="shared" si="0"/>
        <v>36497</v>
      </c>
      <c r="H9">
        <f t="shared" si="2"/>
        <v>1316.0850091274513</v>
      </c>
    </row>
    <row r="10" spans="2:8" x14ac:dyDescent="0.15">
      <c r="B10" s="1"/>
      <c r="C10" s="1">
        <v>2</v>
      </c>
      <c r="D10" s="1" t="str">
        <f t="shared" si="1"/>
        <v>_x000D_2</v>
      </c>
      <c r="E10" s="2">
        <v>34992</v>
      </c>
      <c r="G10" s="4">
        <f t="shared" si="0"/>
        <v>39457</v>
      </c>
      <c r="H10">
        <f t="shared" si="2"/>
        <v>1480.2111335887189</v>
      </c>
    </row>
    <row r="11" spans="2:8" x14ac:dyDescent="0.15">
      <c r="B11" s="1"/>
      <c r="C11" s="1">
        <v>3</v>
      </c>
      <c r="D11" s="1" t="str">
        <f t="shared" si="1"/>
        <v>_x000D_3</v>
      </c>
      <c r="E11" s="2">
        <v>38002</v>
      </c>
      <c r="G11" s="4">
        <f t="shared" si="0"/>
        <v>43345</v>
      </c>
      <c r="H11">
        <f t="shared" si="2"/>
        <v>2004.5590537572098</v>
      </c>
    </row>
    <row r="12" spans="2:8" x14ac:dyDescent="0.15">
      <c r="B12" s="1"/>
      <c r="C12" s="1">
        <v>4</v>
      </c>
      <c r="D12" s="1" t="str">
        <f t="shared" si="1"/>
        <v>_x000D_4</v>
      </c>
      <c r="E12" s="2">
        <v>40912</v>
      </c>
      <c r="G12" s="4">
        <f t="shared" si="0"/>
        <v>43933</v>
      </c>
      <c r="H12">
        <f t="shared" si="2"/>
        <v>2159.1102334063448</v>
      </c>
    </row>
    <row r="13" spans="2:8" x14ac:dyDescent="0.15">
      <c r="B13" s="1"/>
      <c r="C13" s="1">
        <v>5</v>
      </c>
      <c r="D13" s="1" t="str">
        <f t="shared" si="1"/>
        <v>_x000D_5</v>
      </c>
      <c r="E13" s="2">
        <v>45778</v>
      </c>
      <c r="G13" s="4">
        <f t="shared" si="0"/>
        <v>43945.25</v>
      </c>
      <c r="H13">
        <f t="shared" si="2"/>
        <v>1851.1351331682947</v>
      </c>
    </row>
    <row r="14" spans="2:8" x14ac:dyDescent="0.15">
      <c r="B14" s="1"/>
      <c r="C14" s="1">
        <v>6</v>
      </c>
      <c r="D14" s="1" t="str">
        <f t="shared" si="1"/>
        <v>_x000D_6</v>
      </c>
      <c r="E14" s="2">
        <v>42088</v>
      </c>
      <c r="G14" s="4">
        <f t="shared" si="0"/>
        <v>45665.65</v>
      </c>
      <c r="H14">
        <f t="shared" si="2"/>
        <v>1316.8343641096246</v>
      </c>
    </row>
    <row r="15" spans="2:8" x14ac:dyDescent="0.15">
      <c r="B15" s="1">
        <v>2012</v>
      </c>
      <c r="C15" s="1">
        <v>1</v>
      </c>
      <c r="D15" s="1" t="str">
        <f t="shared" si="1"/>
        <v>2012_x000D_1</v>
      </c>
      <c r="E15" s="2">
        <v>45802.5</v>
      </c>
      <c r="G15" s="4">
        <f t="shared" si="0"/>
        <v>41641.300000000003</v>
      </c>
      <c r="H15">
        <f t="shared" si="2"/>
        <v>2750.5803180874395</v>
      </c>
    </row>
    <row r="16" spans="2:8" x14ac:dyDescent="0.15">
      <c r="B16" s="1"/>
      <c r="C16" s="1">
        <v>2</v>
      </c>
      <c r="D16" s="1" t="str">
        <f t="shared" si="1"/>
        <v>_x000D_2</v>
      </c>
      <c r="E16" s="2">
        <v>45528.800000000003</v>
      </c>
      <c r="G16" s="4">
        <f t="shared" si="0"/>
        <v>39685.9</v>
      </c>
      <c r="H16">
        <f t="shared" si="2"/>
        <v>3069.663390341032</v>
      </c>
    </row>
    <row r="17" spans="2:8" x14ac:dyDescent="0.15">
      <c r="B17" s="1"/>
      <c r="C17" s="1">
        <v>3</v>
      </c>
      <c r="D17" s="1" t="str">
        <f t="shared" si="1"/>
        <v>_x000D_3</v>
      </c>
      <c r="E17" s="2">
        <v>37753.800000000003</v>
      </c>
      <c r="G17" s="4">
        <f t="shared" si="0"/>
        <v>44193</v>
      </c>
      <c r="H17">
        <f t="shared" si="2"/>
        <v>2276.3606271854196</v>
      </c>
    </row>
    <row r="18" spans="2:8" x14ac:dyDescent="0.15">
      <c r="B18" s="1"/>
      <c r="C18" s="1">
        <v>4</v>
      </c>
      <c r="D18" s="1" t="str">
        <f t="shared" si="1"/>
        <v>_x000D_4</v>
      </c>
      <c r="E18" s="2">
        <v>41618</v>
      </c>
      <c r="G18" s="4">
        <f t="shared" si="0"/>
        <v>47293.4</v>
      </c>
      <c r="H18">
        <f t="shared" si="2"/>
        <v>1858.3151185953368</v>
      </c>
    </row>
    <row r="19" spans="2:8" x14ac:dyDescent="0.15">
      <c r="B19" s="1"/>
      <c r="C19" s="1">
        <v>5</v>
      </c>
      <c r="D19" s="1" t="str">
        <f t="shared" si="1"/>
        <v>_x000D_5</v>
      </c>
      <c r="E19" s="2">
        <v>46768</v>
      </c>
    </row>
    <row r="20" spans="2:8" x14ac:dyDescent="0.15">
      <c r="B20" s="1"/>
      <c r="C20" s="1">
        <v>6</v>
      </c>
      <c r="D20" s="1" t="str">
        <f t="shared" si="1"/>
        <v>_x000D_6</v>
      </c>
      <c r="E20" s="2">
        <v>47818.8</v>
      </c>
    </row>
  </sheetData>
  <mergeCells count="1">
    <mergeCell ref="B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主营业务利润表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aa</cp:lastModifiedBy>
  <dcterms:created xsi:type="dcterms:W3CDTF">2012-06-27T02:26:18Z</dcterms:created>
  <dcterms:modified xsi:type="dcterms:W3CDTF">2012-08-27T23:22:11Z</dcterms:modified>
</cp:coreProperties>
</file>